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<sst xmlns="http://schemas.openxmlformats.org/spreadsheetml/2006/main" count="86" uniqueCount="85">
  <si>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</si>
  <si>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</si>
  <si>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</si>
  <si>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</si>
  <si>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</si>
  <si>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</si>
  <si>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</si>
  <si>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</si>
  <si>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</si>
  <si>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</si>
  <si>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</si>
  <si>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</si>
  <si>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</si>
  <si>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</si>
  <si>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</si>
  <si>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</si>
  <si>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</si>
  <si>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</si>
  <si>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</si>
  <si>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</si>
  <si>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</si>
  <si>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</si>
  <si>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</si>
  <si>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</si>
  <si>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</si>
  <si>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</si>
  <si>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</si>
  <si>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</si>
  <si>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</si>
  <si>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</si>
  <si>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</si>
  <si>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</si>
  <si>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</si>
  <si>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</si>
  <si>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</si>
  <si>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</si>
  <si>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</si>
  <si>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</si>
  <si>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</si>
  <si>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</si>
  <si>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</si>
  <si>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</si>
  <si>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</si>
  <si>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</si>
  <si>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</si>
  <si>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</si>
  <si>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</si>
  <si>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</si>
  <si>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</si>
  <si>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</si>
  <si>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</si>
  <si>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</si>
  <si>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</si>
  <si>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</si>
  <si>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</si>
  <si>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</si>
  <si>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</si>
  <si>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</si>
  <si>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</si>
  <si>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</si>
  <si>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</si>
  <si>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</si>
  <si>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</si>
  <si>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</si>
  <si>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</si>
  <si>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</si>
  <si>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</si>
  <si>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</si>
  <si>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</si>
  <si>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</si>
  <si>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</si>
  <si>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</si>
  <si>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</si>
  <si>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</si>
  <si>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</si>
  <si>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</si>
  <si>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</si>
  <si>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</si>
  <si>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</si>
  <si>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</si>
  <si>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</si>
  <si>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</si>
  <si>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</si>
  <si>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</si>
  <si>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27/12/22 - VENCIMENTO 04/01/23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</si>
</sst>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60005</v>
      </c>
      <c r="C7" s="10">
        <f aca="true" t="shared" si="0" ref="C7:K7">C8+C11</f>
        <v>74405</v>
      </c>
      <c r="D7" s="10">
        <f t="shared" si="0"/>
        <v>225351</v>
      </c>
      <c r="E7" s="10">
        <f t="shared" si="0"/>
        <v>179104</v>
      </c>
      <c r="F7" s="10">
        <f t="shared" si="0"/>
        <v>179763</v>
      </c>
      <c r="G7" s="10">
        <f t="shared" si="0"/>
        <v>97798</v>
      </c>
      <c r="H7" s="10">
        <f t="shared" si="0"/>
        <v>55387</v>
      </c>
      <c r="I7" s="10">
        <f t="shared" si="0"/>
        <v>86912</v>
      </c>
      <c r="J7" s="10">
        <f t="shared" si="0"/>
        <v>77258</v>
      </c>
      <c r="K7" s="10">
        <f t="shared" si="0"/>
        <v>156521</v>
      </c>
      <c r="L7" s="10">
        <f aca="true" t="shared" si="1" ref="L7:L13">SUM(B7:K7)</f>
        <v>1192504</v>
      </c>
      <c r="M7" s="11"/>
    </row>
    <row r="8" spans="1:13" ht="17.25" customHeight="1">
      <c r="A8" s="12" t="s">
        <v>83</v>
      </c>
      <c r="B8" s="13">
        <f>B9+B10</f>
        <v>4569</v>
      </c>
      <c r="C8" s="13">
        <f aca="true" t="shared" si="2" ref="C8:K8">C9+C10</f>
        <v>4888</v>
      </c>
      <c r="D8" s="13">
        <f t="shared" si="2"/>
        <v>15565</v>
      </c>
      <c r="E8" s="13">
        <f t="shared" si="2"/>
        <v>11158</v>
      </c>
      <c r="F8" s="13">
        <f t="shared" si="2"/>
        <v>10256</v>
      </c>
      <c r="G8" s="13">
        <f t="shared" si="2"/>
        <v>7231</v>
      </c>
      <c r="H8" s="13">
        <f t="shared" si="2"/>
        <v>3567</v>
      </c>
      <c r="I8" s="13">
        <f t="shared" si="2"/>
        <v>4335</v>
      </c>
      <c r="J8" s="13">
        <f t="shared" si="2"/>
        <v>4390</v>
      </c>
      <c r="K8" s="13">
        <f t="shared" si="2"/>
        <v>9204</v>
      </c>
      <c r="L8" s="13">
        <f t="shared" si="1"/>
        <v>75163</v>
      </c>
      <c r="M8"/>
    </row>
    <row r="9" spans="1:13" ht="17.25" customHeight="1">
      <c r="A9" s="14" t="s">
        <v>18</v>
      </c>
      <c r="B9" s="15">
        <v>4569</v>
      </c>
      <c r="C9" s="15">
        <v>4888</v>
      </c>
      <c r="D9" s="15">
        <v>15565</v>
      </c>
      <c r="E9" s="15">
        <v>11158</v>
      </c>
      <c r="F9" s="15">
        <v>10256</v>
      </c>
      <c r="G9" s="15">
        <v>7231</v>
      </c>
      <c r="H9" s="15">
        <v>3526</v>
      </c>
      <c r="I9" s="15">
        <v>4335</v>
      </c>
      <c r="J9" s="15">
        <v>4390</v>
      </c>
      <c r="K9" s="15">
        <v>9204</v>
      </c>
      <c r="L9" s="13">
        <f t="shared" si="1"/>
        <v>75122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41</v>
      </c>
      <c r="I10" s="15">
        <v>0</v>
      </c>
      <c r="J10" s="15">
        <v>0</v>
      </c>
      <c r="K10" s="15">
        <v>0</v>
      </c>
      <c r="L10" s="13">
        <f t="shared" si="1"/>
        <v>41</v>
      </c>
      <c r="M10"/>
    </row>
    <row r="11" spans="1:13" ht="17.25" customHeight="1">
      <c r="A11" s="12" t="s">
        <v>71</v>
      </c>
      <c r="B11" s="15">
        <v>55436</v>
      </c>
      <c r="C11" s="15">
        <v>69517</v>
      </c>
      <c r="D11" s="15">
        <v>209786</v>
      </c>
      <c r="E11" s="15">
        <v>167946</v>
      </c>
      <c r="F11" s="15">
        <v>169507</v>
      </c>
      <c r="G11" s="15">
        <v>90567</v>
      </c>
      <c r="H11" s="15">
        <v>51820</v>
      </c>
      <c r="I11" s="15">
        <v>82577</v>
      </c>
      <c r="J11" s="15">
        <v>72868</v>
      </c>
      <c r="K11" s="15">
        <v>147317</v>
      </c>
      <c r="L11" s="13">
        <f t="shared" si="1"/>
        <v>1117341</v>
      </c>
      <c r="M11" s="60"/>
    </row>
    <row r="12" spans="1:13" ht="17.25" customHeight="1">
      <c r="A12" s="14" t="s">
        <v>72</v>
      </c>
      <c r="B12" s="15">
        <v>6991</v>
      </c>
      <c r="C12" s="15">
        <v>5407</v>
      </c>
      <c r="D12" s="15">
        <v>19536</v>
      </c>
      <c r="E12" s="15">
        <v>18137</v>
      </c>
      <c r="F12" s="15">
        <v>14877</v>
      </c>
      <c r="G12" s="15">
        <v>9241</v>
      </c>
      <c r="H12" s="15">
        <v>4928</v>
      </c>
      <c r="I12" s="15">
        <v>4645</v>
      </c>
      <c r="J12" s="15">
        <v>5663</v>
      </c>
      <c r="K12" s="15">
        <v>9690</v>
      </c>
      <c r="L12" s="13">
        <f t="shared" si="1"/>
        <v>99115</v>
      </c>
      <c r="M12" s="60"/>
    </row>
    <row r="13" spans="1:13" ht="17.25" customHeight="1">
      <c r="A13" s="14" t="s">
        <v>73</v>
      </c>
      <c r="B13" s="15">
        <f>+B11-B12</f>
        <v>48445</v>
      </c>
      <c r="C13" s="15">
        <f aca="true" t="shared" si="3" ref="C13:K13">+C11-C12</f>
        <v>64110</v>
      </c>
      <c r="D13" s="15">
        <f t="shared" si="3"/>
        <v>190250</v>
      </c>
      <c r="E13" s="15">
        <f t="shared" si="3"/>
        <v>149809</v>
      </c>
      <c r="F13" s="15">
        <f t="shared" si="3"/>
        <v>154630</v>
      </c>
      <c r="G13" s="15">
        <f t="shared" si="3"/>
        <v>81326</v>
      </c>
      <c r="H13" s="15">
        <f t="shared" si="3"/>
        <v>46892</v>
      </c>
      <c r="I13" s="15">
        <f t="shared" si="3"/>
        <v>77932</v>
      </c>
      <c r="J13" s="15">
        <f t="shared" si="3"/>
        <v>67205</v>
      </c>
      <c r="K13" s="15">
        <f t="shared" si="3"/>
        <v>137627</v>
      </c>
      <c r="L13" s="13">
        <f t="shared" si="1"/>
        <v>1018226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-0.0815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1.79187191170809</v>
      </c>
      <c r="C18" s="22">
        <v>1.642714574534394</v>
      </c>
      <c r="D18" s="22">
        <v>1.449530960122689</v>
      </c>
      <c r="E18" s="22">
        <v>1.485303326282485</v>
      </c>
      <c r="F18" s="22">
        <v>1.719094423573466</v>
      </c>
      <c r="G18" s="22">
        <v>1.743597529969247</v>
      </c>
      <c r="H18" s="22">
        <v>1.521540613412017</v>
      </c>
      <c r="I18" s="22">
        <v>1.554761990633207</v>
      </c>
      <c r="J18" s="22">
        <v>1.995485804304423</v>
      </c>
      <c r="K18" s="22">
        <v>1.49285563592315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779822.26</v>
      </c>
      <c r="C20" s="25">
        <f aca="true" t="shared" si="4" ref="C20:K20">SUM(C21:C28)</f>
        <v>514462.42</v>
      </c>
      <c r="D20" s="25">
        <f t="shared" si="4"/>
        <v>1648501.51</v>
      </c>
      <c r="E20" s="25">
        <f t="shared" si="4"/>
        <v>1353356.5700000003</v>
      </c>
      <c r="F20" s="25">
        <f t="shared" si="4"/>
        <v>1409408.58</v>
      </c>
      <c r="G20" s="25">
        <f t="shared" si="4"/>
        <v>852915.78</v>
      </c>
      <c r="H20" s="25">
        <f t="shared" si="4"/>
        <v>467012.39999999997</v>
      </c>
      <c r="I20" s="25">
        <f t="shared" si="4"/>
        <v>608188.66</v>
      </c>
      <c r="J20" s="25">
        <f t="shared" si="4"/>
        <v>751390.51</v>
      </c>
      <c r="K20" s="25">
        <f t="shared" si="4"/>
        <v>929717.98</v>
      </c>
      <c r="L20" s="25">
        <f>SUM(B20:K20)</f>
        <v>9314776.67</v>
      </c>
      <c r="M20"/>
    </row>
    <row r="21" spans="1:13" ht="17.25" customHeight="1">
      <c r="A21" s="26" t="s">
        <v>22</v>
      </c>
      <c r="B21" s="56">
        <f>ROUND((B15+B16)*B7,2)</f>
        <v>432054</v>
      </c>
      <c r="C21" s="56">
        <f aca="true" t="shared" si="5" ref="C21:K21">ROUND((C15+C16)*C7,2)</f>
        <v>305328.36</v>
      </c>
      <c r="D21" s="56">
        <f t="shared" si="5"/>
        <v>1100614.28</v>
      </c>
      <c r="E21" s="56">
        <f t="shared" si="5"/>
        <v>886063.31</v>
      </c>
      <c r="F21" s="56">
        <f t="shared" si="5"/>
        <v>785780.03</v>
      </c>
      <c r="G21" s="56">
        <f t="shared" si="5"/>
        <v>470056.31</v>
      </c>
      <c r="H21" s="56">
        <f t="shared" si="5"/>
        <v>293240.93</v>
      </c>
      <c r="I21" s="56">
        <f t="shared" si="5"/>
        <v>381508.92</v>
      </c>
      <c r="J21" s="56">
        <f t="shared" si="5"/>
        <v>365237.2</v>
      </c>
      <c r="K21" s="56">
        <f t="shared" si="5"/>
        <v>604249.32</v>
      </c>
      <c r="L21" s="33">
        <f aca="true" t="shared" si="6" ref="L21:L28">SUM(B21:K21)</f>
        <v>5624132.660000001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342131.43</v>
      </c>
      <c r="C22" s="33">
        <f t="shared" si="7"/>
        <v>196238.99</v>
      </c>
      <c r="D22" s="33">
        <f t="shared" si="7"/>
        <v>494760.19</v>
      </c>
      <c r="E22" s="33">
        <f t="shared" si="7"/>
        <v>430009.47</v>
      </c>
      <c r="F22" s="33">
        <f t="shared" si="7"/>
        <v>565050.04</v>
      </c>
      <c r="G22" s="33">
        <f t="shared" si="7"/>
        <v>349532.71</v>
      </c>
      <c r="H22" s="33">
        <f t="shared" si="7"/>
        <v>152937.05</v>
      </c>
      <c r="I22" s="33">
        <f t="shared" si="7"/>
        <v>211646.65</v>
      </c>
      <c r="J22" s="33">
        <f t="shared" si="7"/>
        <v>363588.45</v>
      </c>
      <c r="K22" s="33">
        <f t="shared" si="7"/>
        <v>297807.68</v>
      </c>
      <c r="L22" s="33">
        <f t="shared" si="6"/>
        <v>3403702.66</v>
      </c>
      <c r="M22"/>
    </row>
    <row r="23" spans="1:13" ht="17.25" customHeight="1">
      <c r="A23" s="27" t="s">
        <v>24</v>
      </c>
      <c r="B23" s="33">
        <v>2840.49</v>
      </c>
      <c r="C23" s="33">
        <v>10420.25</v>
      </c>
      <c r="D23" s="33">
        <v>47245.63</v>
      </c>
      <c r="E23" s="33">
        <v>31900.12</v>
      </c>
      <c r="F23" s="33">
        <v>54803.99</v>
      </c>
      <c r="G23" s="33">
        <v>32142.07</v>
      </c>
      <c r="H23" s="33">
        <v>18441.9</v>
      </c>
      <c r="I23" s="33">
        <v>12429.1</v>
      </c>
      <c r="J23" s="33">
        <v>18040.74</v>
      </c>
      <c r="K23" s="33">
        <v>22828.67</v>
      </c>
      <c r="L23" s="33">
        <f t="shared" si="6"/>
        <v>251092.95999999996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612.22</v>
      </c>
      <c r="C26" s="33">
        <v>403.81</v>
      </c>
      <c r="D26" s="33">
        <v>1292.18</v>
      </c>
      <c r="E26" s="33">
        <v>1060.32</v>
      </c>
      <c r="F26" s="33">
        <v>1104.61</v>
      </c>
      <c r="G26" s="33">
        <v>669.54</v>
      </c>
      <c r="H26" s="33">
        <v>364.73</v>
      </c>
      <c r="I26" s="33">
        <v>476.75</v>
      </c>
      <c r="J26" s="33">
        <v>588.78</v>
      </c>
      <c r="K26" s="33">
        <v>729.46</v>
      </c>
      <c r="L26" s="33">
        <f t="shared" si="6"/>
        <v>7302.4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4156.11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-125757</v>
      </c>
      <c r="C31" s="33">
        <f t="shared" si="8"/>
        <v>-23752.620000000003</v>
      </c>
      <c r="D31" s="33">
        <f t="shared" si="8"/>
        <v>-75671.36</v>
      </c>
      <c r="E31" s="33">
        <f t="shared" si="8"/>
        <v>-60509.899999999994</v>
      </c>
      <c r="F31" s="33">
        <f t="shared" si="8"/>
        <v>-51268.72</v>
      </c>
      <c r="G31" s="33">
        <f t="shared" si="8"/>
        <v>-35539.46</v>
      </c>
      <c r="H31" s="33">
        <f t="shared" si="8"/>
        <v>-23854.46</v>
      </c>
      <c r="I31" s="33">
        <f t="shared" si="8"/>
        <v>-33370.41</v>
      </c>
      <c r="J31" s="33">
        <f t="shared" si="8"/>
        <v>-22589.97</v>
      </c>
      <c r="K31" s="33">
        <f t="shared" si="8"/>
        <v>-44553.85</v>
      </c>
      <c r="L31" s="33">
        <f aca="true" t="shared" si="9" ref="L31:L38">SUM(B31:K31)</f>
        <v>-496867.75</v>
      </c>
      <c r="M31"/>
    </row>
    <row r="32" spans="1:13" ht="18.75" customHeight="1">
      <c r="A32" s="27" t="s">
        <v>28</v>
      </c>
      <c r="B32" s="33">
        <f>B33+B34+B35+B36</f>
        <v>-20103.6</v>
      </c>
      <c r="C32" s="33">
        <f aca="true" t="shared" si="10" ref="C32:K32">C33+C34+C35+C36</f>
        <v>-21507.2</v>
      </c>
      <c r="D32" s="33">
        <f t="shared" si="10"/>
        <v>-68486</v>
      </c>
      <c r="E32" s="33">
        <f t="shared" si="10"/>
        <v>-49095.2</v>
      </c>
      <c r="F32" s="33">
        <f t="shared" si="10"/>
        <v>-45126.4</v>
      </c>
      <c r="G32" s="33">
        <f t="shared" si="10"/>
        <v>-31816.4</v>
      </c>
      <c r="H32" s="33">
        <f t="shared" si="10"/>
        <v>-15514.4</v>
      </c>
      <c r="I32" s="33">
        <f t="shared" si="10"/>
        <v>-30719.36</v>
      </c>
      <c r="J32" s="33">
        <f t="shared" si="10"/>
        <v>-19316</v>
      </c>
      <c r="K32" s="33">
        <f t="shared" si="10"/>
        <v>-40497.6</v>
      </c>
      <c r="L32" s="33">
        <f t="shared" si="9"/>
        <v>-342182.16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-20103.6</v>
      </c>
      <c r="C33" s="33">
        <f t="shared" si="11"/>
        <v>-21507.2</v>
      </c>
      <c r="D33" s="33">
        <f t="shared" si="11"/>
        <v>-68486</v>
      </c>
      <c r="E33" s="33">
        <f t="shared" si="11"/>
        <v>-49095.2</v>
      </c>
      <c r="F33" s="33">
        <f t="shared" si="11"/>
        <v>-45126.4</v>
      </c>
      <c r="G33" s="33">
        <f t="shared" si="11"/>
        <v>-31816.4</v>
      </c>
      <c r="H33" s="33">
        <f t="shared" si="11"/>
        <v>-15514.4</v>
      </c>
      <c r="I33" s="33">
        <f t="shared" si="11"/>
        <v>-19074</v>
      </c>
      <c r="J33" s="33">
        <f t="shared" si="11"/>
        <v>-19316</v>
      </c>
      <c r="K33" s="33">
        <f t="shared" si="11"/>
        <v>-40497.6</v>
      </c>
      <c r="L33" s="33">
        <f t="shared" si="9"/>
        <v>-330536.79999999993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-11645.36</v>
      </c>
      <c r="J36" s="17">
        <v>0</v>
      </c>
      <c r="K36" s="17">
        <v>0</v>
      </c>
      <c r="L36" s="33">
        <f t="shared" si="9"/>
        <v>-11645.36</v>
      </c>
      <c r="M36"/>
    </row>
    <row r="37" spans="1:13" s="36" customFormat="1" ht="18.75" customHeight="1">
      <c r="A37" s="27" t="s">
        <v>32</v>
      </c>
      <c r="B37" s="38">
        <f>SUM(B38:B49)</f>
        <v>-105653.40000000001</v>
      </c>
      <c r="C37" s="38">
        <f aca="true" t="shared" si="12" ref="C37:K37">SUM(C38:C49)</f>
        <v>-2245.42</v>
      </c>
      <c r="D37" s="38">
        <f t="shared" si="12"/>
        <v>-7185.36</v>
      </c>
      <c r="E37" s="38">
        <f t="shared" si="12"/>
        <v>-11414.7</v>
      </c>
      <c r="F37" s="38">
        <f t="shared" si="12"/>
        <v>-6142.32</v>
      </c>
      <c r="G37" s="38">
        <f t="shared" si="12"/>
        <v>-3723.06</v>
      </c>
      <c r="H37" s="38">
        <f t="shared" si="12"/>
        <v>-8340.060000000001</v>
      </c>
      <c r="I37" s="38">
        <f t="shared" si="12"/>
        <v>-2651.05</v>
      </c>
      <c r="J37" s="38">
        <f t="shared" si="12"/>
        <v>-3273.97</v>
      </c>
      <c r="K37" s="38">
        <f t="shared" si="12"/>
        <v>-4056.25</v>
      </c>
      <c r="L37" s="33">
        <f t="shared" si="9"/>
        <v>-154685.59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70</v>
      </c>
      <c r="B48" s="17">
        <v>-3404.35</v>
      </c>
      <c r="C48" s="17">
        <v>-2245.42</v>
      </c>
      <c r="D48" s="17">
        <v>-7185.36</v>
      </c>
      <c r="E48" s="17">
        <v>-5896.05</v>
      </c>
      <c r="F48" s="17">
        <v>-6142.32</v>
      </c>
      <c r="G48" s="17">
        <v>-3723.06</v>
      </c>
      <c r="H48" s="17">
        <v>-2028.13</v>
      </c>
      <c r="I48" s="17">
        <v>-2651.05</v>
      </c>
      <c r="J48" s="17">
        <v>-3273.97</v>
      </c>
      <c r="K48" s="17">
        <v>-4056.25</v>
      </c>
      <c r="L48" s="30">
        <f t="shared" si="13"/>
        <v>-40605.96000000001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-90855.04</v>
      </c>
      <c r="C52" s="33">
        <v>-37386.16</v>
      </c>
      <c r="D52" s="33">
        <v>-142911.7</v>
      </c>
      <c r="E52" s="33">
        <v>-137048.61</v>
      </c>
      <c r="F52" s="33">
        <v>-116641.63</v>
      </c>
      <c r="G52" s="33">
        <v>-80592.61</v>
      </c>
      <c r="H52" s="33">
        <v>-41551.91</v>
      </c>
      <c r="I52" s="33">
        <v>-32504.78</v>
      </c>
      <c r="J52" s="33">
        <v>-55076.64</v>
      </c>
      <c r="K52" s="33">
        <v>-57557.63</v>
      </c>
      <c r="L52" s="33">
        <f t="shared" si="14"/>
        <v>-792126.7100000001</v>
      </c>
      <c r="M52" s="57"/>
    </row>
    <row r="53" spans="1:13" ht="18.75" customHeight="1">
      <c r="A53" s="37" t="s">
        <v>80</v>
      </c>
      <c r="B53" s="33">
        <v>90855.04</v>
      </c>
      <c r="C53" s="33">
        <v>37386.16</v>
      </c>
      <c r="D53" s="33">
        <v>142911.7</v>
      </c>
      <c r="E53" s="33">
        <v>137048.61</v>
      </c>
      <c r="F53" s="33">
        <v>116641.63</v>
      </c>
      <c r="G53" s="33">
        <v>80592.61</v>
      </c>
      <c r="H53" s="33">
        <v>41551.91</v>
      </c>
      <c r="I53" s="33">
        <v>32504.78</v>
      </c>
      <c r="J53" s="33">
        <v>55076.64</v>
      </c>
      <c r="K53" s="33">
        <v>57557.63</v>
      </c>
      <c r="L53" s="33">
        <f t="shared" si="14"/>
        <v>792126.7100000001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654065.26</v>
      </c>
      <c r="C55" s="41">
        <f t="shared" si="16"/>
        <v>490709.8</v>
      </c>
      <c r="D55" s="41">
        <f t="shared" si="16"/>
        <v>1572830.15</v>
      </c>
      <c r="E55" s="41">
        <f t="shared" si="16"/>
        <v>1292846.6700000004</v>
      </c>
      <c r="F55" s="41">
        <f t="shared" si="16"/>
        <v>1358139.86</v>
      </c>
      <c r="G55" s="41">
        <f t="shared" si="16"/>
        <v>817376.3200000001</v>
      </c>
      <c r="H55" s="41">
        <f t="shared" si="16"/>
        <v>443157.93999999994</v>
      </c>
      <c r="I55" s="41">
        <f t="shared" si="16"/>
        <v>574818.25</v>
      </c>
      <c r="J55" s="41">
        <f t="shared" si="16"/>
        <v>728800.54</v>
      </c>
      <c r="K55" s="41">
        <f t="shared" si="16"/>
        <v>885164.13</v>
      </c>
      <c r="L55" s="42">
        <f t="shared" si="14"/>
        <v>8817908.92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654065.26</v>
      </c>
      <c r="C61" s="41">
        <f aca="true" t="shared" si="18" ref="C61:J61">SUM(C62:C73)</f>
        <v>490709.80000000005</v>
      </c>
      <c r="D61" s="41">
        <f t="shared" si="18"/>
        <v>1572830.15398817</v>
      </c>
      <c r="E61" s="41">
        <f t="shared" si="18"/>
        <v>1292846.671566782</v>
      </c>
      <c r="F61" s="41">
        <f t="shared" si="18"/>
        <v>1358139.857670663</v>
      </c>
      <c r="G61" s="41">
        <f t="shared" si="18"/>
        <v>817376.321029909</v>
      </c>
      <c r="H61" s="41">
        <f t="shared" si="18"/>
        <v>443157.94450618594</v>
      </c>
      <c r="I61" s="41">
        <f>SUM(I62:I78)</f>
        <v>574818.247890856</v>
      </c>
      <c r="J61" s="41">
        <f t="shared" si="18"/>
        <v>728800.53780228</v>
      </c>
      <c r="K61" s="41">
        <f>SUM(K62:K75)</f>
        <v>885164.14</v>
      </c>
      <c r="L61" s="46">
        <f>SUM(B61:K61)</f>
        <v>8817908.934454847</v>
      </c>
      <c r="M61" s="40"/>
    </row>
    <row r="62" spans="1:13" ht="18.75" customHeight="1">
      <c r="A62" s="47" t="s">
        <v>46</v>
      </c>
      <c r="B62" s="48">
        <v>654065.26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654065.26</v>
      </c>
      <c r="M62"/>
    </row>
    <row r="63" spans="1:13" ht="18.75" customHeight="1">
      <c r="A63" s="47" t="s">
        <v>55</v>
      </c>
      <c r="B63" s="17">
        <v>0</v>
      </c>
      <c r="C63" s="48">
        <v>429861.79000000004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429861.79000000004</v>
      </c>
      <c r="M63"/>
    </row>
    <row r="64" spans="1:13" ht="18.75" customHeight="1">
      <c r="A64" s="47" t="s">
        <v>56</v>
      </c>
      <c r="B64" s="17">
        <v>0</v>
      </c>
      <c r="C64" s="48">
        <v>60848.009999999995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60848.009999999995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1572830.15398817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1572830.15398817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1292846.671566782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1292846.671566782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1358139.857670663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1358139.857670663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817376.321029909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817376.321029909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443157.94450618594</v>
      </c>
      <c r="I69" s="17">
        <v>0</v>
      </c>
      <c r="J69" s="17">
        <v>0</v>
      </c>
      <c r="K69" s="17">
        <v>0</v>
      </c>
      <c r="L69" s="46">
        <f t="shared" si="19"/>
        <v>443157.94450618594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574818.247890856</v>
      </c>
      <c r="J70" s="17">
        <v>0</v>
      </c>
      <c r="K70" s="17">
        <v>0</v>
      </c>
      <c r="L70" s="46">
        <f t="shared" si="19"/>
        <v>574818.247890856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728800.53780228</v>
      </c>
      <c r="K71" s="17">
        <v>0</v>
      </c>
      <c r="L71" s="46">
        <f t="shared" si="19"/>
        <v>728800.53780228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519502.83</v>
      </c>
      <c r="L72" s="46">
        <f t="shared" si="19"/>
        <v>519502.83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365661.31</v>
      </c>
      <c r="L73" s="46">
        <f t="shared" si="19"/>
        <v>365661.31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2023-01-17T18:09:41Z</dcterms:modified>
  <cp:category/>
  <cp:version/>
  <cp:contentType/>
  <cp:contentStatus/>
</cp:coreProperties>
</file>