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<sst xmlns="http://schemas.openxmlformats.org/spreadsheetml/2006/main" count="86" uniqueCount="85">
  <si>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</si>
  <si>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</si>
  <si>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</si>
  <si>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</si>
  <si>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</si>
  <si>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</si>
  <si>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</si>
  <si>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</si>
  <si>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</si>
  <si>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</si>
  <si>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</si>
  <si>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</si>
  <si>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</si>
  <si>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</si>
  <si>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</si>
  <si>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</si>
  <si>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</si>
  <si>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</si>
  <si>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</si>
  <si>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</si>
  <si>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</si>
  <si>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</si>
  <si>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</si>
  <si>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</si>
  <si>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</si>
  <si>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</si>
  <si>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</si>
  <si>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</si>
  <si>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</si>
  <si>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</si>
  <si>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</si>
  <si>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</si>
  <si>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</si>
  <si>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</si>
  <si>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</si>
  <si>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</si>
  <si>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</si>
  <si>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</si>
  <si>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</si>
  <si>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</si>
  <si>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</si>
  <si>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</si>
  <si>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</si>
  <si>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</si>
  <si>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</si>
  <si>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</si>
  <si>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</si>
  <si>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</si>
  <si>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</si>
  <si>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</si>
  <si>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</si>
  <si>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</si>
  <si>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</si>
  <si>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</si>
  <si>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</si>
  <si>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</si>
  <si>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</si>
  <si>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</si>
  <si>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</si>
  <si>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</si>
  <si>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</si>
  <si>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</si>
  <si>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</si>
  <si>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</si>
  <si>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</si>
  <si>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</si>
  <si>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</si>
  <si>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</si>
  <si>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</si>
  <si>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</si>
  <si>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</si>
  <si>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</si>
  <si>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</si>
  <si>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</si>
  <si>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</si>
  <si>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</si>
  <si>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</si>
  <si>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</si>
  <si>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</si>
  <si>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</si>
  <si>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</si>
  <si>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</si>
  <si>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</si>
  <si>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</si>
  <si>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19/12/22 - VENCIMENTO 26/12/22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</si>
</sst>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77989</v>
      </c>
      <c r="C7" s="10">
        <f aca="true" t="shared" si="0" ref="C7:K7">C8+C11</f>
        <v>95411</v>
      </c>
      <c r="D7" s="10">
        <f t="shared" si="0"/>
        <v>283744</v>
      </c>
      <c r="E7" s="10">
        <f t="shared" si="0"/>
        <v>232666</v>
      </c>
      <c r="F7" s="10">
        <f t="shared" si="0"/>
        <v>237806</v>
      </c>
      <c r="G7" s="10">
        <f t="shared" si="0"/>
        <v>127676</v>
      </c>
      <c r="H7" s="10">
        <f t="shared" si="0"/>
        <v>71657</v>
      </c>
      <c r="I7" s="10">
        <f t="shared" si="0"/>
        <v>106166</v>
      </c>
      <c r="J7" s="10">
        <f t="shared" si="0"/>
        <v>103697</v>
      </c>
      <c r="K7" s="10">
        <f t="shared" si="0"/>
        <v>197643</v>
      </c>
      <c r="L7" s="10">
        <f aca="true" t="shared" si="1" ref="L7:L13">SUM(B7:K7)</f>
        <v>1534455</v>
      </c>
      <c r="M7" s="11"/>
    </row>
    <row r="8" spans="1:13" ht="17.25" customHeight="1">
      <c r="A8" s="12" t="s">
        <v>83</v>
      </c>
      <c r="B8" s="13">
        <f>B9+B10</f>
        <v>6309</v>
      </c>
      <c r="C8" s="13">
        <f aca="true" t="shared" si="2" ref="C8:K8">C9+C10</f>
        <v>6424</v>
      </c>
      <c r="D8" s="13">
        <f t="shared" si="2"/>
        <v>20380</v>
      </c>
      <c r="E8" s="13">
        <f t="shared" si="2"/>
        <v>15574</v>
      </c>
      <c r="F8" s="13">
        <f t="shared" si="2"/>
        <v>14181</v>
      </c>
      <c r="G8" s="13">
        <f t="shared" si="2"/>
        <v>9525</v>
      </c>
      <c r="H8" s="13">
        <f t="shared" si="2"/>
        <v>4529</v>
      </c>
      <c r="I8" s="13">
        <f t="shared" si="2"/>
        <v>5129</v>
      </c>
      <c r="J8" s="13">
        <f t="shared" si="2"/>
        <v>6521</v>
      </c>
      <c r="K8" s="13">
        <f t="shared" si="2"/>
        <v>12505</v>
      </c>
      <c r="L8" s="13">
        <f t="shared" si="1"/>
        <v>101077</v>
      </c>
      <c r="M8"/>
    </row>
    <row r="9" spans="1:13" ht="17.25" customHeight="1">
      <c r="A9" s="14" t="s">
        <v>18</v>
      </c>
      <c r="B9" s="15">
        <v>6308</v>
      </c>
      <c r="C9" s="15">
        <v>6424</v>
      </c>
      <c r="D9" s="15">
        <v>20380</v>
      </c>
      <c r="E9" s="15">
        <v>15574</v>
      </c>
      <c r="F9" s="15">
        <v>14181</v>
      </c>
      <c r="G9" s="15">
        <v>9525</v>
      </c>
      <c r="H9" s="15">
        <v>4477</v>
      </c>
      <c r="I9" s="15">
        <v>5129</v>
      </c>
      <c r="J9" s="15">
        <v>6521</v>
      </c>
      <c r="K9" s="15">
        <v>12505</v>
      </c>
      <c r="L9" s="13">
        <f t="shared" si="1"/>
        <v>101024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52</v>
      </c>
      <c r="I10" s="15">
        <v>0</v>
      </c>
      <c r="J10" s="15">
        <v>0</v>
      </c>
      <c r="K10" s="15">
        <v>0</v>
      </c>
      <c r="L10" s="13">
        <f t="shared" si="1"/>
        <v>53</v>
      </c>
      <c r="M10"/>
    </row>
    <row r="11" spans="1:13" ht="17.25" customHeight="1">
      <c r="A11" s="12" t="s">
        <v>71</v>
      </c>
      <c r="B11" s="15">
        <v>71680</v>
      </c>
      <c r="C11" s="15">
        <v>88987</v>
      </c>
      <c r="D11" s="15">
        <v>263364</v>
      </c>
      <c r="E11" s="15">
        <v>217092</v>
      </c>
      <c r="F11" s="15">
        <v>223625</v>
      </c>
      <c r="G11" s="15">
        <v>118151</v>
      </c>
      <c r="H11" s="15">
        <v>67128</v>
      </c>
      <c r="I11" s="15">
        <v>101037</v>
      </c>
      <c r="J11" s="15">
        <v>97176</v>
      </c>
      <c r="K11" s="15">
        <v>185138</v>
      </c>
      <c r="L11" s="13">
        <f t="shared" si="1"/>
        <v>1433378</v>
      </c>
      <c r="M11" s="60"/>
    </row>
    <row r="12" spans="1:13" ht="17.25" customHeight="1">
      <c r="A12" s="14" t="s">
        <v>72</v>
      </c>
      <c r="B12" s="15">
        <v>8536</v>
      </c>
      <c r="C12" s="15">
        <v>6733</v>
      </c>
      <c r="D12" s="15">
        <v>23188</v>
      </c>
      <c r="E12" s="15">
        <v>22282</v>
      </c>
      <c r="F12" s="15">
        <v>18889</v>
      </c>
      <c r="G12" s="15">
        <v>11407</v>
      </c>
      <c r="H12" s="15">
        <v>6009</v>
      </c>
      <c r="I12" s="15">
        <v>5757</v>
      </c>
      <c r="J12" s="15">
        <v>7549</v>
      </c>
      <c r="K12" s="15">
        <v>11741</v>
      </c>
      <c r="L12" s="13">
        <f t="shared" si="1"/>
        <v>122091</v>
      </c>
      <c r="M12" s="60"/>
    </row>
    <row r="13" spans="1:13" ht="17.25" customHeight="1">
      <c r="A13" s="14" t="s">
        <v>73</v>
      </c>
      <c r="B13" s="15">
        <f>+B11-B12</f>
        <v>63144</v>
      </c>
      <c r="C13" s="15">
        <f aca="true" t="shared" si="3" ref="C13:K13">+C11-C12</f>
        <v>82254</v>
      </c>
      <c r="D13" s="15">
        <f t="shared" si="3"/>
        <v>240176</v>
      </c>
      <c r="E13" s="15">
        <f t="shared" si="3"/>
        <v>194810</v>
      </c>
      <c r="F13" s="15">
        <f t="shared" si="3"/>
        <v>204736</v>
      </c>
      <c r="G13" s="15">
        <f t="shared" si="3"/>
        <v>106744</v>
      </c>
      <c r="H13" s="15">
        <f t="shared" si="3"/>
        <v>61119</v>
      </c>
      <c r="I13" s="15">
        <f t="shared" si="3"/>
        <v>95280</v>
      </c>
      <c r="J13" s="15">
        <f t="shared" si="3"/>
        <v>89627</v>
      </c>
      <c r="K13" s="15">
        <f t="shared" si="3"/>
        <v>173397</v>
      </c>
      <c r="L13" s="13">
        <f t="shared" si="1"/>
        <v>1311287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-0.0815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1.366660106152771</v>
      </c>
      <c r="C18" s="22">
        <v>1.276251870942118</v>
      </c>
      <c r="D18" s="22">
        <v>1.137728900266855</v>
      </c>
      <c r="E18" s="22">
        <v>1.138199593885877</v>
      </c>
      <c r="F18" s="22">
        <v>1.311542826592532</v>
      </c>
      <c r="G18" s="22">
        <v>1.326248894070971</v>
      </c>
      <c r="H18" s="22">
        <v>1.168512407250643</v>
      </c>
      <c r="I18" s="22">
        <v>1.254859048379175</v>
      </c>
      <c r="J18" s="22">
        <v>1.473434042113077</v>
      </c>
      <c r="K18" s="22">
        <v>1.177171709024568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773347.61</v>
      </c>
      <c r="C20" s="25">
        <f aca="true" t="shared" si="4" ref="C20:K20">SUM(C21:C28)</f>
        <v>513184.08</v>
      </c>
      <c r="D20" s="25">
        <f t="shared" si="4"/>
        <v>1630007.5800000003</v>
      </c>
      <c r="E20" s="25">
        <f t="shared" si="4"/>
        <v>1348933.8800000001</v>
      </c>
      <c r="F20" s="25">
        <f t="shared" si="4"/>
        <v>1425512.8699999996</v>
      </c>
      <c r="G20" s="25">
        <f t="shared" si="4"/>
        <v>848851.9000000001</v>
      </c>
      <c r="H20" s="25">
        <f t="shared" si="4"/>
        <v>464008.75</v>
      </c>
      <c r="I20" s="25">
        <f t="shared" si="4"/>
        <v>600294.9700000001</v>
      </c>
      <c r="J20" s="25">
        <f t="shared" si="4"/>
        <v>746134.34</v>
      </c>
      <c r="K20" s="25">
        <f t="shared" si="4"/>
        <v>926613.7200000001</v>
      </c>
      <c r="L20" s="25">
        <f>SUM(B20:K20)</f>
        <v>9276889.7</v>
      </c>
      <c r="M20"/>
    </row>
    <row r="21" spans="1:13" ht="17.25" customHeight="1">
      <c r="A21" s="26" t="s">
        <v>22</v>
      </c>
      <c r="B21" s="56">
        <f>ROUND((B15+B16)*B7,2)</f>
        <v>561544.2</v>
      </c>
      <c r="C21" s="56">
        <f aca="true" t="shared" si="5" ref="C21:K21">ROUND((C15+C16)*C7,2)</f>
        <v>391528.58</v>
      </c>
      <c r="D21" s="56">
        <f t="shared" si="5"/>
        <v>1385805.7</v>
      </c>
      <c r="E21" s="56">
        <f t="shared" si="5"/>
        <v>1151045.24</v>
      </c>
      <c r="F21" s="56">
        <f t="shared" si="5"/>
        <v>1039497.59</v>
      </c>
      <c r="G21" s="56">
        <f t="shared" si="5"/>
        <v>613661.93</v>
      </c>
      <c r="H21" s="56">
        <f t="shared" si="5"/>
        <v>379380.82</v>
      </c>
      <c r="I21" s="56">
        <f t="shared" si="5"/>
        <v>466026.27</v>
      </c>
      <c r="J21" s="56">
        <f t="shared" si="5"/>
        <v>490227.57</v>
      </c>
      <c r="K21" s="56">
        <f t="shared" si="5"/>
        <v>763000.8</v>
      </c>
      <c r="L21" s="33">
        <f aca="true" t="shared" si="6" ref="L21:L28">SUM(B21:K21)</f>
        <v>7241718.7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205895.86</v>
      </c>
      <c r="C22" s="33">
        <f t="shared" si="7"/>
        <v>108160.5</v>
      </c>
      <c r="D22" s="33">
        <f t="shared" si="7"/>
        <v>190865.5</v>
      </c>
      <c r="E22" s="33">
        <f t="shared" si="7"/>
        <v>159073.98</v>
      </c>
      <c r="F22" s="33">
        <f t="shared" si="7"/>
        <v>323848.02</v>
      </c>
      <c r="G22" s="33">
        <f t="shared" si="7"/>
        <v>200206.53</v>
      </c>
      <c r="H22" s="33">
        <f t="shared" si="7"/>
        <v>63930.38</v>
      </c>
      <c r="I22" s="33">
        <f t="shared" si="7"/>
        <v>118771.01</v>
      </c>
      <c r="J22" s="33">
        <f t="shared" si="7"/>
        <v>232090.42</v>
      </c>
      <c r="K22" s="33">
        <f t="shared" si="7"/>
        <v>135182.16</v>
      </c>
      <c r="L22" s="33">
        <f t="shared" si="6"/>
        <v>1738024.3599999996</v>
      </c>
      <c r="M22"/>
    </row>
    <row r="23" spans="1:13" ht="17.25" customHeight="1">
      <c r="A23" s="27" t="s">
        <v>24</v>
      </c>
      <c r="B23" s="33">
        <v>3108.6</v>
      </c>
      <c r="C23" s="33">
        <v>11017.58</v>
      </c>
      <c r="D23" s="33">
        <v>47452.36</v>
      </c>
      <c r="E23" s="33">
        <v>33420.56</v>
      </c>
      <c r="F23" s="33">
        <v>58366.69</v>
      </c>
      <c r="G23" s="33">
        <v>33793.54</v>
      </c>
      <c r="H23" s="33">
        <v>18302.43</v>
      </c>
      <c r="I23" s="33">
        <v>12893.7</v>
      </c>
      <c r="J23" s="33">
        <v>19289.63</v>
      </c>
      <c r="K23" s="33">
        <v>23593.24</v>
      </c>
      <c r="L23" s="33">
        <f t="shared" si="6"/>
        <v>261238.33000000002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614.83</v>
      </c>
      <c r="C26" s="33">
        <v>406.41</v>
      </c>
      <c r="D26" s="33">
        <v>1294.79</v>
      </c>
      <c r="E26" s="33">
        <v>1070.74</v>
      </c>
      <c r="F26" s="33">
        <v>1130.66</v>
      </c>
      <c r="G26" s="33">
        <v>674.75</v>
      </c>
      <c r="H26" s="33">
        <v>367.33</v>
      </c>
      <c r="I26" s="33">
        <v>476.75</v>
      </c>
      <c r="J26" s="33">
        <v>591.38</v>
      </c>
      <c r="K26" s="33">
        <v>734.67</v>
      </c>
      <c r="L26" s="33">
        <f t="shared" si="6"/>
        <v>7362.3099999999995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589.51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4156.12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-133423.09</v>
      </c>
      <c r="C31" s="33">
        <f t="shared" si="8"/>
        <v>-30525.51</v>
      </c>
      <c r="D31" s="33">
        <f t="shared" si="8"/>
        <v>-96871.85</v>
      </c>
      <c r="E31" s="33">
        <f t="shared" si="8"/>
        <v>-79998.24999999991</v>
      </c>
      <c r="F31" s="33">
        <f t="shared" si="8"/>
        <v>-68683.59</v>
      </c>
      <c r="G31" s="33">
        <f t="shared" si="8"/>
        <v>-45662.03</v>
      </c>
      <c r="H31" s="33">
        <f t="shared" si="8"/>
        <v>-28053.34</v>
      </c>
      <c r="I31" s="33">
        <f t="shared" si="8"/>
        <v>-33606.74</v>
      </c>
      <c r="J31" s="33">
        <f t="shared" si="8"/>
        <v>-31980.86</v>
      </c>
      <c r="K31" s="33">
        <f t="shared" si="8"/>
        <v>-59107.22</v>
      </c>
      <c r="L31" s="33">
        <f aca="true" t="shared" si="9" ref="L31:L38">SUM(B31:K31)</f>
        <v>-607912.48</v>
      </c>
      <c r="M31"/>
    </row>
    <row r="32" spans="1:13" ht="18.75" customHeight="1">
      <c r="A32" s="27" t="s">
        <v>28</v>
      </c>
      <c r="B32" s="33">
        <f>B33+B34+B35+B36</f>
        <v>-27755.2</v>
      </c>
      <c r="C32" s="33">
        <f aca="true" t="shared" si="10" ref="C32:K32">C33+C34+C35+C36</f>
        <v>-28265.6</v>
      </c>
      <c r="D32" s="33">
        <f t="shared" si="10"/>
        <v>-89672</v>
      </c>
      <c r="E32" s="33">
        <f t="shared" si="10"/>
        <v>-68525.6</v>
      </c>
      <c r="F32" s="33">
        <f t="shared" si="10"/>
        <v>-62396.4</v>
      </c>
      <c r="G32" s="33">
        <f t="shared" si="10"/>
        <v>-41910</v>
      </c>
      <c r="H32" s="33">
        <f t="shared" si="10"/>
        <v>-19698.8</v>
      </c>
      <c r="I32" s="33">
        <f t="shared" si="10"/>
        <v>-30955.69</v>
      </c>
      <c r="J32" s="33">
        <f t="shared" si="10"/>
        <v>-28692.4</v>
      </c>
      <c r="K32" s="33">
        <f t="shared" si="10"/>
        <v>-55022</v>
      </c>
      <c r="L32" s="33">
        <f t="shared" si="9"/>
        <v>-452893.69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-27755.2</v>
      </c>
      <c r="C33" s="33">
        <f t="shared" si="11"/>
        <v>-28265.6</v>
      </c>
      <c r="D33" s="33">
        <f t="shared" si="11"/>
        <v>-89672</v>
      </c>
      <c r="E33" s="33">
        <f t="shared" si="11"/>
        <v>-68525.6</v>
      </c>
      <c r="F33" s="33">
        <f t="shared" si="11"/>
        <v>-62396.4</v>
      </c>
      <c r="G33" s="33">
        <f t="shared" si="11"/>
        <v>-41910</v>
      </c>
      <c r="H33" s="33">
        <f t="shared" si="11"/>
        <v>-19698.8</v>
      </c>
      <c r="I33" s="33">
        <f t="shared" si="11"/>
        <v>-22567.6</v>
      </c>
      <c r="J33" s="33">
        <f t="shared" si="11"/>
        <v>-28692.4</v>
      </c>
      <c r="K33" s="33">
        <f t="shared" si="11"/>
        <v>-55022</v>
      </c>
      <c r="L33" s="33">
        <f t="shared" si="9"/>
        <v>-444505.6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-8388.09</v>
      </c>
      <c r="J36" s="17">
        <v>0</v>
      </c>
      <c r="K36" s="17">
        <v>0</v>
      </c>
      <c r="L36" s="33">
        <f t="shared" si="9"/>
        <v>-8388.09</v>
      </c>
      <c r="M36"/>
    </row>
    <row r="37" spans="1:13" s="36" customFormat="1" ht="18.75" customHeight="1">
      <c r="A37" s="27" t="s">
        <v>32</v>
      </c>
      <c r="B37" s="38">
        <f>SUM(B38:B49)</f>
        <v>-105667.89</v>
      </c>
      <c r="C37" s="38">
        <f aca="true" t="shared" si="12" ref="C37:K37">SUM(C38:C49)</f>
        <v>-2259.91</v>
      </c>
      <c r="D37" s="38">
        <f t="shared" si="12"/>
        <v>-7199.85</v>
      </c>
      <c r="E37" s="38">
        <f t="shared" si="12"/>
        <v>-11472.649999999907</v>
      </c>
      <c r="F37" s="38">
        <f t="shared" si="12"/>
        <v>-6287.19</v>
      </c>
      <c r="G37" s="38">
        <f t="shared" si="12"/>
        <v>-3752.03</v>
      </c>
      <c r="H37" s="38">
        <f t="shared" si="12"/>
        <v>-8354.54</v>
      </c>
      <c r="I37" s="38">
        <f t="shared" si="12"/>
        <v>-2651.05</v>
      </c>
      <c r="J37" s="38">
        <f t="shared" si="12"/>
        <v>-3288.46</v>
      </c>
      <c r="K37" s="38">
        <f t="shared" si="12"/>
        <v>-4085.22</v>
      </c>
      <c r="L37" s="33">
        <f t="shared" si="9"/>
        <v>-155018.7899999999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1080000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1080000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-1080000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-1080000</v>
      </c>
    </row>
    <row r="48" spans="1:12" ht="18.75" customHeight="1">
      <c r="A48" s="37" t="s">
        <v>70</v>
      </c>
      <c r="B48" s="17">
        <v>-3418.84</v>
      </c>
      <c r="C48" s="17">
        <v>-2259.91</v>
      </c>
      <c r="D48" s="17">
        <v>-7199.85</v>
      </c>
      <c r="E48" s="17">
        <v>-5954</v>
      </c>
      <c r="F48" s="17">
        <v>-6287.19</v>
      </c>
      <c r="G48" s="17">
        <v>-3752.03</v>
      </c>
      <c r="H48" s="17">
        <v>-2042.61</v>
      </c>
      <c r="I48" s="17">
        <v>-2651.05</v>
      </c>
      <c r="J48" s="17">
        <v>-3288.46</v>
      </c>
      <c r="K48" s="17">
        <v>-4085.22</v>
      </c>
      <c r="L48" s="30">
        <f t="shared" si="13"/>
        <v>-40939.159999999996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-84643.83</v>
      </c>
      <c r="C52" s="33">
        <v>-36214.79</v>
      </c>
      <c r="D52" s="33">
        <v>-133205.78</v>
      </c>
      <c r="E52" s="33">
        <v>-129184.35</v>
      </c>
      <c r="F52" s="33">
        <v>-113228.22</v>
      </c>
      <c r="G52" s="33">
        <v>-75839.44</v>
      </c>
      <c r="H52" s="33">
        <v>-38910.68</v>
      </c>
      <c r="I52" s="33">
        <v>-32551.81</v>
      </c>
      <c r="J52" s="33">
        <v>-54317.32</v>
      </c>
      <c r="K52" s="33">
        <v>-55045.33</v>
      </c>
      <c r="L52" s="33">
        <f t="shared" si="14"/>
        <v>-753141.5499999999</v>
      </c>
      <c r="M52" s="57"/>
    </row>
    <row r="53" spans="1:13" ht="18.75" customHeight="1">
      <c r="A53" s="37" t="s">
        <v>80</v>
      </c>
      <c r="B53" s="33">
        <v>84643.83</v>
      </c>
      <c r="C53" s="33">
        <v>36214.79</v>
      </c>
      <c r="D53" s="33">
        <v>133205.78</v>
      </c>
      <c r="E53" s="33">
        <v>129184.35</v>
      </c>
      <c r="F53" s="33">
        <v>113228.22</v>
      </c>
      <c r="G53" s="33">
        <v>75839.44</v>
      </c>
      <c r="H53" s="33">
        <v>38910.68</v>
      </c>
      <c r="I53" s="33">
        <v>32551.81</v>
      </c>
      <c r="J53" s="33">
        <v>54317.32</v>
      </c>
      <c r="K53" s="33">
        <v>55045.33</v>
      </c>
      <c r="L53" s="33">
        <f t="shared" si="14"/>
        <v>753141.5499999999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639924.52</v>
      </c>
      <c r="C55" s="41">
        <f t="shared" si="16"/>
        <v>482658.57</v>
      </c>
      <c r="D55" s="41">
        <f t="shared" si="16"/>
        <v>1533135.7300000002</v>
      </c>
      <c r="E55" s="41">
        <f t="shared" si="16"/>
        <v>1268935.6300000001</v>
      </c>
      <c r="F55" s="41">
        <f t="shared" si="16"/>
        <v>1356829.2799999996</v>
      </c>
      <c r="G55" s="41">
        <f t="shared" si="16"/>
        <v>803189.8700000001</v>
      </c>
      <c r="H55" s="41">
        <f t="shared" si="16"/>
        <v>435955.41</v>
      </c>
      <c r="I55" s="41">
        <f t="shared" si="16"/>
        <v>566688.2300000001</v>
      </c>
      <c r="J55" s="41">
        <f t="shared" si="16"/>
        <v>714153.48</v>
      </c>
      <c r="K55" s="41">
        <f t="shared" si="16"/>
        <v>867506.5000000001</v>
      </c>
      <c r="L55" s="42">
        <f t="shared" si="14"/>
        <v>8668977.22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639924.51</v>
      </c>
      <c r="C61" s="41">
        <f aca="true" t="shared" si="18" ref="C61:J61">SUM(C62:C73)</f>
        <v>482658.57</v>
      </c>
      <c r="D61" s="41">
        <f t="shared" si="18"/>
        <v>1533135.7249518912</v>
      </c>
      <c r="E61" s="41">
        <f t="shared" si="18"/>
        <v>1268935.634613424</v>
      </c>
      <c r="F61" s="41">
        <f t="shared" si="18"/>
        <v>1356829.2773285378</v>
      </c>
      <c r="G61" s="41">
        <f t="shared" si="18"/>
        <v>803189.8659524049</v>
      </c>
      <c r="H61" s="41">
        <f t="shared" si="18"/>
        <v>435955.40522370994</v>
      </c>
      <c r="I61" s="41">
        <f>SUM(I62:I78)</f>
        <v>566688.2316549991</v>
      </c>
      <c r="J61" s="41">
        <f t="shared" si="18"/>
        <v>714153.480013961</v>
      </c>
      <c r="K61" s="41">
        <f>SUM(K62:K75)</f>
        <v>867506.49</v>
      </c>
      <c r="L61" s="46">
        <f>SUM(B61:K61)</f>
        <v>8668977.189738927</v>
      </c>
      <c r="M61" s="40"/>
    </row>
    <row r="62" spans="1:13" ht="18.75" customHeight="1">
      <c r="A62" s="47" t="s">
        <v>46</v>
      </c>
      <c r="B62" s="48">
        <v>639924.51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639924.51</v>
      </c>
      <c r="M62"/>
    </row>
    <row r="63" spans="1:13" ht="18.75" customHeight="1">
      <c r="A63" s="47" t="s">
        <v>55</v>
      </c>
      <c r="B63" s="17">
        <v>0</v>
      </c>
      <c r="C63" s="48">
        <v>422471.05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422471.05</v>
      </c>
      <c r="M63"/>
    </row>
    <row r="64" spans="1:13" ht="18.75" customHeight="1">
      <c r="A64" s="47" t="s">
        <v>56</v>
      </c>
      <c r="B64" s="17">
        <v>0</v>
      </c>
      <c r="C64" s="48">
        <v>60187.520000000004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60187.520000000004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1533135.7249518912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1533135.7249518912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1268935.634613424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1268935.634613424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1356829.2773285378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1356829.2773285378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803189.8659524049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803189.8659524049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435955.40522370994</v>
      </c>
      <c r="I69" s="17">
        <v>0</v>
      </c>
      <c r="J69" s="17">
        <v>0</v>
      </c>
      <c r="K69" s="17">
        <v>0</v>
      </c>
      <c r="L69" s="46">
        <f t="shared" si="19"/>
        <v>435955.40522370994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566688.2316549991</v>
      </c>
      <c r="J70" s="17">
        <v>0</v>
      </c>
      <c r="K70" s="17">
        <v>0</v>
      </c>
      <c r="L70" s="46">
        <f t="shared" si="19"/>
        <v>566688.2316549991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714153.480013961</v>
      </c>
      <c r="K71" s="17">
        <v>0</v>
      </c>
      <c r="L71" s="46">
        <f t="shared" si="19"/>
        <v>714153.480013961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502112.76</v>
      </c>
      <c r="L72" s="46">
        <f t="shared" si="19"/>
        <v>502112.76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365393.73000000004</v>
      </c>
      <c r="L73" s="46">
        <f t="shared" si="19"/>
        <v>365393.73000000004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2023-01-17T17:42:26Z</dcterms:modified>
  <cp:category/>
  <cp:version/>
  <cp:contentType/>
  <cp:contentStatus/>
</cp:coreProperties>
</file>