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<sst xmlns="http://schemas.openxmlformats.org/spreadsheetml/2006/main" count="86" uniqueCount="85">
  <si>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</si>
  <si>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</si>
  <si>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</si>
  <si>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</si>
  <si>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</si>
  <si>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</si>
  <si>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</si>
  <si>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</si>
  <si>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</si>
  <si>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</si>
  <si>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</si>
  <si>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</si>
  <si>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</si>
  <si>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</si>
  <si>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</si>
  <si>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</si>
  <si>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</si>
  <si>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</si>
  <si>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</si>
  <si>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</si>
  <si>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</si>
  <si>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</si>
  <si>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</si>
  <si>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</si>
  <si>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</si>
  <si>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</si>
  <si>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</si>
  <si>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</si>
  <si>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</si>
  <si>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</si>
  <si>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</si>
  <si>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</si>
  <si>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</si>
  <si>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</si>
  <si>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</si>
  <si>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</si>
  <si>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</si>
  <si>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</si>
  <si>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</si>
  <si>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</si>
  <si>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</si>
  <si>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</si>
  <si>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</si>
  <si>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</si>
  <si>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</si>
  <si>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</si>
  <si>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</si>
  <si>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</si>
  <si>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</si>
  <si>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</si>
  <si>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</si>
  <si>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</si>
  <si>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</si>
  <si>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</si>
  <si>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</si>
  <si>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</si>
  <si>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</si>
  <si>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</si>
  <si>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</si>
  <si>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</si>
  <si>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</si>
  <si>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</si>
  <si>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</si>
  <si>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</si>
  <si>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</si>
  <si>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</si>
  <si>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</si>
  <si>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</si>
  <si>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</si>
  <si>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</si>
  <si>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</si>
  <si>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</si>
  <si>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</si>
  <si>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</si>
  <si>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</si>
  <si>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</si>
  <si>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</si>
  <si>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</si>
  <si>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</si>
  <si>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</si>
  <si>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</si>
  <si>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</si>
  <si>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</si>
  <si>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</si>
  <si>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13/12/22 - VENCIMENTO 20/12/22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</si>
</sst>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80924</v>
      </c>
      <c r="C7" s="10">
        <f aca="true" t="shared" si="0" ref="C7:K7">C8+C11</f>
        <v>97631</v>
      </c>
      <c r="D7" s="10">
        <f t="shared" si="0"/>
        <v>282211</v>
      </c>
      <c r="E7" s="10">
        <f t="shared" si="0"/>
        <v>236775</v>
      </c>
      <c r="F7" s="10">
        <f t="shared" si="0"/>
        <v>241551</v>
      </c>
      <c r="G7" s="10">
        <f t="shared" si="0"/>
        <v>134489</v>
      </c>
      <c r="H7" s="10">
        <f t="shared" si="0"/>
        <v>75633</v>
      </c>
      <c r="I7" s="10">
        <f t="shared" si="0"/>
        <v>113459</v>
      </c>
      <c r="J7" s="10">
        <f t="shared" si="0"/>
        <v>115445</v>
      </c>
      <c r="K7" s="10">
        <f t="shared" si="0"/>
        <v>207250</v>
      </c>
      <c r="L7" s="10">
        <f aca="true" t="shared" si="1" ref="L7:L13">SUM(B7:K7)</f>
        <v>1585368</v>
      </c>
      <c r="M7" s="11"/>
    </row>
    <row r="8" spans="1:13" ht="17.25" customHeight="1">
      <c r="A8" s="12" t="s">
        <v>83</v>
      </c>
      <c r="B8" s="13">
        <f>B9+B10</f>
        <v>5590</v>
      </c>
      <c r="C8" s="13">
        <f aca="true" t="shared" si="2" ref="C8:K8">C9+C10</f>
        <v>5764</v>
      </c>
      <c r="D8" s="13">
        <f t="shared" si="2"/>
        <v>17313</v>
      </c>
      <c r="E8" s="13">
        <f t="shared" si="2"/>
        <v>13279</v>
      </c>
      <c r="F8" s="13">
        <f t="shared" si="2"/>
        <v>11806</v>
      </c>
      <c r="G8" s="13">
        <f t="shared" si="2"/>
        <v>9140</v>
      </c>
      <c r="H8" s="13">
        <f t="shared" si="2"/>
        <v>4414</v>
      </c>
      <c r="I8" s="13">
        <f t="shared" si="2"/>
        <v>5251</v>
      </c>
      <c r="J8" s="13">
        <f t="shared" si="2"/>
        <v>7184</v>
      </c>
      <c r="K8" s="13">
        <f t="shared" si="2"/>
        <v>11870</v>
      </c>
      <c r="L8" s="13">
        <f t="shared" si="1"/>
        <v>91611</v>
      </c>
      <c r="M8"/>
    </row>
    <row r="9" spans="1:13" ht="17.25" customHeight="1">
      <c r="A9" s="14" t="s">
        <v>18</v>
      </c>
      <c r="B9" s="15">
        <v>5587</v>
      </c>
      <c r="C9" s="15">
        <v>5764</v>
      </c>
      <c r="D9" s="15">
        <v>17313</v>
      </c>
      <c r="E9" s="15">
        <v>13279</v>
      </c>
      <c r="F9" s="15">
        <v>11806</v>
      </c>
      <c r="G9" s="15">
        <v>9140</v>
      </c>
      <c r="H9" s="15">
        <v>4366</v>
      </c>
      <c r="I9" s="15">
        <v>5251</v>
      </c>
      <c r="J9" s="15">
        <v>7184</v>
      </c>
      <c r="K9" s="15">
        <v>11870</v>
      </c>
      <c r="L9" s="13">
        <f t="shared" si="1"/>
        <v>91560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48</v>
      </c>
      <c r="I10" s="15">
        <v>0</v>
      </c>
      <c r="J10" s="15">
        <v>0</v>
      </c>
      <c r="K10" s="15">
        <v>0</v>
      </c>
      <c r="L10" s="13">
        <f t="shared" si="1"/>
        <v>51</v>
      </c>
      <c r="M10"/>
    </row>
    <row r="11" spans="1:13" ht="17.25" customHeight="1">
      <c r="A11" s="12" t="s">
        <v>71</v>
      </c>
      <c r="B11" s="15">
        <v>75334</v>
      </c>
      <c r="C11" s="15">
        <v>91867</v>
      </c>
      <c r="D11" s="15">
        <v>264898</v>
      </c>
      <c r="E11" s="15">
        <v>223496</v>
      </c>
      <c r="F11" s="15">
        <v>229745</v>
      </c>
      <c r="G11" s="15">
        <v>125349</v>
      </c>
      <c r="H11" s="15">
        <v>71219</v>
      </c>
      <c r="I11" s="15">
        <v>108208</v>
      </c>
      <c r="J11" s="15">
        <v>108261</v>
      </c>
      <c r="K11" s="15">
        <v>195380</v>
      </c>
      <c r="L11" s="13">
        <f t="shared" si="1"/>
        <v>1493757</v>
      </c>
      <c r="M11" s="60"/>
    </row>
    <row r="12" spans="1:13" ht="17.25" customHeight="1">
      <c r="A12" s="14" t="s">
        <v>72</v>
      </c>
      <c r="B12" s="15">
        <v>7474</v>
      </c>
      <c r="C12" s="15">
        <v>5776</v>
      </c>
      <c r="D12" s="15">
        <v>19838</v>
      </c>
      <c r="E12" s="15">
        <v>19033</v>
      </c>
      <c r="F12" s="15">
        <v>16301</v>
      </c>
      <c r="G12" s="15">
        <v>10260</v>
      </c>
      <c r="H12" s="15">
        <v>5407</v>
      </c>
      <c r="I12" s="15">
        <v>5258</v>
      </c>
      <c r="J12" s="15">
        <v>6776</v>
      </c>
      <c r="K12" s="15">
        <v>10577</v>
      </c>
      <c r="L12" s="13">
        <f t="shared" si="1"/>
        <v>106700</v>
      </c>
      <c r="M12" s="60"/>
    </row>
    <row r="13" spans="1:13" ht="17.25" customHeight="1">
      <c r="A13" s="14" t="s">
        <v>73</v>
      </c>
      <c r="B13" s="15">
        <f>+B11-B12</f>
        <v>67860</v>
      </c>
      <c r="C13" s="15">
        <f aca="true" t="shared" si="3" ref="C13:K13">+C11-C12</f>
        <v>86091</v>
      </c>
      <c r="D13" s="15">
        <f t="shared" si="3"/>
        <v>245060</v>
      </c>
      <c r="E13" s="15">
        <f t="shared" si="3"/>
        <v>204463</v>
      </c>
      <c r="F13" s="15">
        <f t="shared" si="3"/>
        <v>213444</v>
      </c>
      <c r="G13" s="15">
        <f t="shared" si="3"/>
        <v>115089</v>
      </c>
      <c r="H13" s="15">
        <f t="shared" si="3"/>
        <v>65812</v>
      </c>
      <c r="I13" s="15">
        <f t="shared" si="3"/>
        <v>102950</v>
      </c>
      <c r="J13" s="15">
        <f t="shared" si="3"/>
        <v>101485</v>
      </c>
      <c r="K13" s="15">
        <f t="shared" si="3"/>
        <v>184803</v>
      </c>
      <c r="L13" s="13">
        <f t="shared" si="1"/>
        <v>1387057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1.325897364598829</v>
      </c>
      <c r="C18" s="22">
        <v>1.25133924402364</v>
      </c>
      <c r="D18" s="22">
        <v>1.138373744135862</v>
      </c>
      <c r="E18" s="22">
        <v>1.123275378109474</v>
      </c>
      <c r="F18" s="22">
        <v>1.290324814630215</v>
      </c>
      <c r="G18" s="22">
        <v>1.265144825395643</v>
      </c>
      <c r="H18" s="22">
        <v>1.107854975252495</v>
      </c>
      <c r="I18" s="22">
        <v>1.18556651389256</v>
      </c>
      <c r="J18" s="22">
        <v>1.331322051657727</v>
      </c>
      <c r="K18" s="22">
        <v>1.130787084743006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778514.6500000001</v>
      </c>
      <c r="C20" s="25">
        <f aca="true" t="shared" si="4" ref="C20:K20">SUM(C21:C28)</f>
        <v>514564.29</v>
      </c>
      <c r="D20" s="25">
        <f t="shared" si="4"/>
        <v>1623195.8700000003</v>
      </c>
      <c r="E20" s="25">
        <f t="shared" si="4"/>
        <v>1354399.0000000002</v>
      </c>
      <c r="F20" s="25">
        <f t="shared" si="4"/>
        <v>1424639.86</v>
      </c>
      <c r="G20" s="25">
        <f t="shared" si="4"/>
        <v>852954.6900000001</v>
      </c>
      <c r="H20" s="25">
        <f t="shared" si="4"/>
        <v>464281.27999999997</v>
      </c>
      <c r="I20" s="25">
        <f t="shared" si="4"/>
        <v>606291.2600000001</v>
      </c>
      <c r="J20" s="25">
        <f t="shared" si="4"/>
        <v>750210.48</v>
      </c>
      <c r="K20" s="25">
        <f t="shared" si="4"/>
        <v>933367.61</v>
      </c>
      <c r="L20" s="25">
        <f>SUM(B20:K20)</f>
        <v>9302418.99</v>
      </c>
      <c r="M20"/>
    </row>
    <row r="21" spans="1:13" ht="17.25" customHeight="1">
      <c r="A21" s="26" t="s">
        <v>22</v>
      </c>
      <c r="B21" s="56">
        <f>ROUND((B15+B16)*B7,2)</f>
        <v>582677.08</v>
      </c>
      <c r="C21" s="56">
        <f aca="true" t="shared" si="5" ref="C21:K21">ROUND((C15+C16)*C7,2)</f>
        <v>400638.57</v>
      </c>
      <c r="D21" s="56">
        <f t="shared" si="5"/>
        <v>1378318.52</v>
      </c>
      <c r="E21" s="56">
        <f t="shared" si="5"/>
        <v>1171373.28</v>
      </c>
      <c r="F21" s="56">
        <f t="shared" si="5"/>
        <v>1055867.73</v>
      </c>
      <c r="G21" s="56">
        <f t="shared" si="5"/>
        <v>646407.93</v>
      </c>
      <c r="H21" s="56">
        <f t="shared" si="5"/>
        <v>400431.36</v>
      </c>
      <c r="I21" s="56">
        <f t="shared" si="5"/>
        <v>498039.63</v>
      </c>
      <c r="J21" s="56">
        <f t="shared" si="5"/>
        <v>545766.24</v>
      </c>
      <c r="K21" s="56">
        <f t="shared" si="5"/>
        <v>800088.63</v>
      </c>
      <c r="L21" s="33">
        <f aca="true" t="shared" si="6" ref="L21:L28">SUM(B21:K21)</f>
        <v>7479608.97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189892.92</v>
      </c>
      <c r="C22" s="33">
        <f t="shared" si="7"/>
        <v>100696.2</v>
      </c>
      <c r="D22" s="33">
        <f t="shared" si="7"/>
        <v>190723.09</v>
      </c>
      <c r="E22" s="33">
        <f t="shared" si="7"/>
        <v>144401.48</v>
      </c>
      <c r="F22" s="33">
        <f t="shared" si="7"/>
        <v>306544.6</v>
      </c>
      <c r="G22" s="33">
        <f t="shared" si="7"/>
        <v>171391.72</v>
      </c>
      <c r="H22" s="33">
        <f t="shared" si="7"/>
        <v>43188.51</v>
      </c>
      <c r="I22" s="33">
        <f t="shared" si="7"/>
        <v>92419.48</v>
      </c>
      <c r="J22" s="33">
        <f t="shared" si="7"/>
        <v>180824.39</v>
      </c>
      <c r="K22" s="33">
        <f t="shared" si="7"/>
        <v>104641.26</v>
      </c>
      <c r="L22" s="33">
        <f t="shared" si="6"/>
        <v>1524723.6500000001</v>
      </c>
      <c r="M22"/>
    </row>
    <row r="23" spans="1:13" ht="17.25" customHeight="1">
      <c r="A23" s="27" t="s">
        <v>24</v>
      </c>
      <c r="B23" s="33">
        <v>3143.1</v>
      </c>
      <c r="C23" s="33">
        <v>10752.1</v>
      </c>
      <c r="D23" s="33">
        <v>48280.66</v>
      </c>
      <c r="E23" s="33">
        <v>33227.54</v>
      </c>
      <c r="F23" s="33">
        <v>58429.56</v>
      </c>
      <c r="G23" s="33">
        <v>33965.14</v>
      </c>
      <c r="H23" s="33">
        <v>18266.29</v>
      </c>
      <c r="I23" s="33">
        <v>13225.55</v>
      </c>
      <c r="J23" s="33">
        <v>19090.52</v>
      </c>
      <c r="K23" s="33">
        <v>23794.99</v>
      </c>
      <c r="L23" s="33">
        <f t="shared" si="6"/>
        <v>262175.44999999995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617.43</v>
      </c>
      <c r="C26" s="33">
        <v>406.41</v>
      </c>
      <c r="D26" s="33">
        <v>1284.37</v>
      </c>
      <c r="E26" s="33">
        <v>1073.35</v>
      </c>
      <c r="F26" s="33">
        <v>1128.06</v>
      </c>
      <c r="G26" s="33">
        <v>674.75</v>
      </c>
      <c r="H26" s="33">
        <v>367.33</v>
      </c>
      <c r="I26" s="33">
        <v>479.36</v>
      </c>
      <c r="J26" s="33">
        <v>593.99</v>
      </c>
      <c r="K26" s="33">
        <v>739.88</v>
      </c>
      <c r="L26" s="33">
        <f t="shared" si="6"/>
        <v>7364.929999999999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-130265.18000000001</v>
      </c>
      <c r="C31" s="33">
        <f t="shared" si="8"/>
        <v>-27621.51</v>
      </c>
      <c r="D31" s="33">
        <f t="shared" si="8"/>
        <v>-83319.09999999999</v>
      </c>
      <c r="E31" s="33">
        <f t="shared" si="8"/>
        <v>884085.2700000001</v>
      </c>
      <c r="F31" s="33">
        <f t="shared" si="8"/>
        <v>-58219.1</v>
      </c>
      <c r="G31" s="33">
        <f t="shared" si="8"/>
        <v>-43968.03</v>
      </c>
      <c r="H31" s="33">
        <f t="shared" si="8"/>
        <v>-27564.940000000002</v>
      </c>
      <c r="I31" s="33">
        <f t="shared" si="8"/>
        <v>-46369.020000000004</v>
      </c>
      <c r="J31" s="33">
        <f t="shared" si="8"/>
        <v>-34912.549999999996</v>
      </c>
      <c r="K31" s="33">
        <f t="shared" si="8"/>
        <v>-56342.2</v>
      </c>
      <c r="L31" s="33">
        <f aca="true" t="shared" si="9" ref="L31:L38">SUM(B31:K31)</f>
        <v>375503.6400000002</v>
      </c>
      <c r="M31"/>
    </row>
    <row r="32" spans="1:13" ht="18.75" customHeight="1">
      <c r="A32" s="27" t="s">
        <v>28</v>
      </c>
      <c r="B32" s="33">
        <f>B33+B34+B35+B36</f>
        <v>-24582.8</v>
      </c>
      <c r="C32" s="33">
        <f aca="true" t="shared" si="10" ref="C32:K32">C33+C34+C35+C36</f>
        <v>-25361.6</v>
      </c>
      <c r="D32" s="33">
        <f t="shared" si="10"/>
        <v>-76177.2</v>
      </c>
      <c r="E32" s="33">
        <f t="shared" si="10"/>
        <v>-58427.6</v>
      </c>
      <c r="F32" s="33">
        <f t="shared" si="10"/>
        <v>-51946.4</v>
      </c>
      <c r="G32" s="33">
        <f t="shared" si="10"/>
        <v>-40216</v>
      </c>
      <c r="H32" s="33">
        <f t="shared" si="10"/>
        <v>-19210.4</v>
      </c>
      <c r="I32" s="33">
        <f t="shared" si="10"/>
        <v>-43703.48</v>
      </c>
      <c r="J32" s="33">
        <f t="shared" si="10"/>
        <v>-31609.6</v>
      </c>
      <c r="K32" s="33">
        <f t="shared" si="10"/>
        <v>-52228</v>
      </c>
      <c r="L32" s="33">
        <f t="shared" si="9"/>
        <v>-423463.07999999996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-24582.8</v>
      </c>
      <c r="C33" s="33">
        <f t="shared" si="11"/>
        <v>-25361.6</v>
      </c>
      <c r="D33" s="33">
        <f t="shared" si="11"/>
        <v>-76177.2</v>
      </c>
      <c r="E33" s="33">
        <f t="shared" si="11"/>
        <v>-58427.6</v>
      </c>
      <c r="F33" s="33">
        <f t="shared" si="11"/>
        <v>-51946.4</v>
      </c>
      <c r="G33" s="33">
        <f t="shared" si="11"/>
        <v>-40216</v>
      </c>
      <c r="H33" s="33">
        <f t="shared" si="11"/>
        <v>-19210.4</v>
      </c>
      <c r="I33" s="33">
        <f t="shared" si="11"/>
        <v>-23104.4</v>
      </c>
      <c r="J33" s="33">
        <f t="shared" si="11"/>
        <v>-31609.6</v>
      </c>
      <c r="K33" s="33">
        <f t="shared" si="11"/>
        <v>-52228</v>
      </c>
      <c r="L33" s="33">
        <f t="shared" si="9"/>
        <v>-402864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-20599.08</v>
      </c>
      <c r="J36" s="17">
        <v>0</v>
      </c>
      <c r="K36" s="17">
        <v>0</v>
      </c>
      <c r="L36" s="33">
        <f t="shared" si="9"/>
        <v>-20599.08</v>
      </c>
      <c r="M36"/>
    </row>
    <row r="37" spans="1:13" s="36" customFormat="1" ht="18.75" customHeight="1">
      <c r="A37" s="27" t="s">
        <v>32</v>
      </c>
      <c r="B37" s="38">
        <f>SUM(B38:B49)</f>
        <v>-105682.38</v>
      </c>
      <c r="C37" s="38">
        <f aca="true" t="shared" si="12" ref="C37:K37">SUM(C38:C49)</f>
        <v>-2259.91</v>
      </c>
      <c r="D37" s="38">
        <f t="shared" si="12"/>
        <v>-7141.9</v>
      </c>
      <c r="E37" s="38">
        <f t="shared" si="12"/>
        <v>942512.8700000001</v>
      </c>
      <c r="F37" s="38">
        <f t="shared" si="12"/>
        <v>-6272.7</v>
      </c>
      <c r="G37" s="38">
        <f t="shared" si="12"/>
        <v>-3752.03</v>
      </c>
      <c r="H37" s="38">
        <f t="shared" si="12"/>
        <v>-8354.54</v>
      </c>
      <c r="I37" s="38">
        <f t="shared" si="12"/>
        <v>-2665.54</v>
      </c>
      <c r="J37" s="38">
        <f t="shared" si="12"/>
        <v>-3302.95</v>
      </c>
      <c r="K37" s="38">
        <f t="shared" si="12"/>
        <v>-4114.2</v>
      </c>
      <c r="L37" s="33">
        <f t="shared" si="9"/>
        <v>798966.7200000002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2034000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2569500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70</v>
      </c>
      <c r="B48" s="17">
        <v>-3433.33</v>
      </c>
      <c r="C48" s="17">
        <v>-2259.91</v>
      </c>
      <c r="D48" s="17">
        <v>-7141.9</v>
      </c>
      <c r="E48" s="17">
        <v>-5968.48</v>
      </c>
      <c r="F48" s="17">
        <v>-6272.7</v>
      </c>
      <c r="G48" s="17">
        <v>-3752.03</v>
      </c>
      <c r="H48" s="17">
        <v>-2042.61</v>
      </c>
      <c r="I48" s="17">
        <v>-2665.54</v>
      </c>
      <c r="J48" s="17">
        <v>-3302.95</v>
      </c>
      <c r="K48" s="17">
        <v>-4114.2</v>
      </c>
      <c r="L48" s="30">
        <f t="shared" si="13"/>
        <v>-40953.649999999994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-71902.12</v>
      </c>
      <c r="C52" s="33">
        <v>-30442.41</v>
      </c>
      <c r="D52" s="33">
        <v>-114102.22</v>
      </c>
      <c r="E52" s="33">
        <v>-108872.57</v>
      </c>
      <c r="F52" s="33">
        <v>-96141.67</v>
      </c>
      <c r="G52" s="33">
        <v>-65070.97</v>
      </c>
      <c r="H52" s="33">
        <v>-33191.41</v>
      </c>
      <c r="I52" s="33">
        <v>-28097.17</v>
      </c>
      <c r="J52" s="33">
        <v>-44033.16</v>
      </c>
      <c r="K52" s="33">
        <v>-47634.58</v>
      </c>
      <c r="L52" s="33">
        <f t="shared" si="14"/>
        <v>-639488.28</v>
      </c>
      <c r="M52" s="57"/>
    </row>
    <row r="53" spans="1:13" ht="18.75" customHeight="1">
      <c r="A53" s="37" t="s">
        <v>80</v>
      </c>
      <c r="B53" s="33">
        <v>71902.12</v>
      </c>
      <c r="C53" s="33">
        <v>30442.41</v>
      </c>
      <c r="D53" s="33">
        <v>114102.22</v>
      </c>
      <c r="E53" s="33">
        <v>108872.57</v>
      </c>
      <c r="F53" s="33">
        <v>96141.67</v>
      </c>
      <c r="G53" s="33">
        <v>65070.97</v>
      </c>
      <c r="H53" s="33">
        <v>33191.41</v>
      </c>
      <c r="I53" s="33">
        <v>28097.17</v>
      </c>
      <c r="J53" s="33">
        <v>44033.16</v>
      </c>
      <c r="K53" s="33">
        <v>47634.58</v>
      </c>
      <c r="L53" s="33">
        <f t="shared" si="14"/>
        <v>639488.28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648249.4700000001</v>
      </c>
      <c r="C55" s="41">
        <f t="shared" si="16"/>
        <v>486942.77999999997</v>
      </c>
      <c r="D55" s="41">
        <f t="shared" si="16"/>
        <v>1539876.7700000003</v>
      </c>
      <c r="E55" s="41">
        <f t="shared" si="16"/>
        <v>2238484.2700000005</v>
      </c>
      <c r="F55" s="41">
        <f t="shared" si="16"/>
        <v>1366420.76</v>
      </c>
      <c r="G55" s="41">
        <f t="shared" si="16"/>
        <v>808986.66</v>
      </c>
      <c r="H55" s="41">
        <f t="shared" si="16"/>
        <v>436716.33999999997</v>
      </c>
      <c r="I55" s="41">
        <f t="shared" si="16"/>
        <v>559922.2400000001</v>
      </c>
      <c r="J55" s="41">
        <f t="shared" si="16"/>
        <v>715297.9299999999</v>
      </c>
      <c r="K55" s="41">
        <f t="shared" si="16"/>
        <v>877025.41</v>
      </c>
      <c r="L55" s="42">
        <f t="shared" si="14"/>
        <v>9677922.63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648249.47</v>
      </c>
      <c r="C61" s="41">
        <f aca="true" t="shared" si="18" ref="C61:J61">SUM(C62:C73)</f>
        <v>486942.78</v>
      </c>
      <c r="D61" s="41">
        <f t="shared" si="18"/>
        <v>1539876.7741747715</v>
      </c>
      <c r="E61" s="41">
        <f t="shared" si="18"/>
        <v>2238484.273988237</v>
      </c>
      <c r="F61" s="41">
        <f t="shared" si="18"/>
        <v>1366420.7629543731</v>
      </c>
      <c r="G61" s="41">
        <f t="shared" si="18"/>
        <v>808986.6576723851</v>
      </c>
      <c r="H61" s="41">
        <f t="shared" si="18"/>
        <v>436716.3444021023</v>
      </c>
      <c r="I61" s="41">
        <f>SUM(I62:I78)</f>
        <v>559922.2378733419</v>
      </c>
      <c r="J61" s="41">
        <f t="shared" si="18"/>
        <v>715297.930330818</v>
      </c>
      <c r="K61" s="41">
        <f>SUM(K62:K75)</f>
        <v>877025.4099999999</v>
      </c>
      <c r="L61" s="46">
        <f>SUM(B61:K61)</f>
        <v>9677922.641396029</v>
      </c>
      <c r="M61" s="40"/>
    </row>
    <row r="62" spans="1:13" ht="18.75" customHeight="1">
      <c r="A62" s="47" t="s">
        <v>46</v>
      </c>
      <c r="B62" s="48">
        <v>648249.47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648249.47</v>
      </c>
      <c r="M62"/>
    </row>
    <row r="63" spans="1:13" ht="18.75" customHeight="1">
      <c r="A63" s="47" t="s">
        <v>55</v>
      </c>
      <c r="B63" s="17">
        <v>0</v>
      </c>
      <c r="C63" s="48">
        <v>425831.46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425831.46</v>
      </c>
      <c r="M63"/>
    </row>
    <row r="64" spans="1:13" ht="18.75" customHeight="1">
      <c r="A64" s="47" t="s">
        <v>56</v>
      </c>
      <c r="B64" s="17">
        <v>0</v>
      </c>
      <c r="C64" s="48">
        <v>61111.32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61111.32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1539876.7741747715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1539876.7741747715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2238484.273988237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2238484.273988237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1366420.7629543731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1366420.7629543731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808986.6576723851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808986.6576723851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436716.3444021023</v>
      </c>
      <c r="I69" s="17">
        <v>0</v>
      </c>
      <c r="J69" s="17">
        <v>0</v>
      </c>
      <c r="K69" s="17">
        <v>0</v>
      </c>
      <c r="L69" s="46">
        <f t="shared" si="19"/>
        <v>436716.3444021023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559922.2378733419</v>
      </c>
      <c r="J70" s="17">
        <v>0</v>
      </c>
      <c r="K70" s="17">
        <v>0</v>
      </c>
      <c r="L70" s="46">
        <f t="shared" si="19"/>
        <v>559922.2378733419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715297.930330818</v>
      </c>
      <c r="K71" s="17">
        <v>0</v>
      </c>
      <c r="L71" s="46">
        <f t="shared" si="19"/>
        <v>715297.930330818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506569.87</v>
      </c>
      <c r="L72" s="46">
        <f t="shared" si="19"/>
        <v>506569.87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370455.54</v>
      </c>
      <c r="L73" s="46">
        <f t="shared" si="19"/>
        <v>370455.54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2023-01-17T17:28:40Z</dcterms:modified>
  <cp:category/>
  <cp:version/>
  <cp:contentType/>
  <cp:contentStatus/>
</cp:coreProperties>
</file>