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<sst xmlns="http://schemas.openxmlformats.org/spreadsheetml/2006/main" count="87" uniqueCount="86">
  <si>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</si>
  <si>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</si>
  <si>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</si>
  <si>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</si>
  <si>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</si>
  <si>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</si>
  <si>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</si>
  <si>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</si>
  <si>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</si>
  <si>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</si>
  <si>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</si>
  <si>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</si>
  <si>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</si>
  <si>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</si>
  <si>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</si>
  <si>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</si>
  <si>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</si>
  <si>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</si>
  <si>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</si>
  <si>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</si>
  <si>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</si>
  <si>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</si>
  <si>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</si>
  <si>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</si>
  <si>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</si>
  <si>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</si>
  <si>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</si>
  <si>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</si>
  <si>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</si>
  <si>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</si>
  <si>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</si>
  <si>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</si>
  <si>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</si>
  <si>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</si>
  <si>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</si>
  <si>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</si>
  <si>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</si>
  <si>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</si>
  <si>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</si>
  <si>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</si>
  <si>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</si>
  <si>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</si>
  <si>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</si>
  <si>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</si>
  <si>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</si>
  <si>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</si>
  <si>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</si>
  <si>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</si>
  <si>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</si>
  <si>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</si>
  <si>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</si>
  <si>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</si>
  <si>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</si>
  <si>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</si>
  <si>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</si>
  <si>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</si>
  <si>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</si>
  <si>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</si>
  <si>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</si>
  <si>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</si>
  <si>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</si>
  <si>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</si>
  <si>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</si>
  <si>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</si>
  <si>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</si>
  <si>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</si>
  <si>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</si>
  <si>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</si>
  <si>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</si>
  <si>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</si>
  <si>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</si>
  <si>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</si>
  <si>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</si>
  <si>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</si>
  <si>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</si>
  <si>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</si>
  <si>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</si>
  <si>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</si>
  <si>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</si>
  <si>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</si>
  <si>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</si>
  <si>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</si>
  <si>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</si>
  <si>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12/12/22 - VENCIMENTO 19/12/22</t>
  </si>
  <si>
    <t>5.3. Revisão de Remuneração pelo Transporte Coletivo ¹</t>
  </si>
  <si>
    <t>Aluguel da garagem pública de agosto.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</si>
</sst>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84962</v>
      </c>
      <c r="C7" s="10">
        <f aca="true" t="shared" si="0" ref="C7:K7">C8+C11</f>
        <v>101661</v>
      </c>
      <c r="D7" s="10">
        <f t="shared" si="0"/>
        <v>303382</v>
      </c>
      <c r="E7" s="10">
        <f t="shared" si="0"/>
        <v>250187</v>
      </c>
      <c r="F7" s="10">
        <f t="shared" si="0"/>
        <v>252378</v>
      </c>
      <c r="G7" s="10">
        <f t="shared" si="0"/>
        <v>139362</v>
      </c>
      <c r="H7" s="10">
        <f t="shared" si="0"/>
        <v>78050</v>
      </c>
      <c r="I7" s="10">
        <f t="shared" si="0"/>
        <v>114845</v>
      </c>
      <c r="J7" s="10">
        <f t="shared" si="0"/>
        <v>115442</v>
      </c>
      <c r="K7" s="10">
        <f t="shared" si="0"/>
        <v>211336</v>
      </c>
      <c r="L7" s="10">
        <f aca="true" t="shared" si="1" ref="L7:L13">SUM(B7:K7)</f>
        <v>1651605</v>
      </c>
      <c r="M7" s="11"/>
    </row>
    <row r="8" spans="1:13" ht="17.25" customHeight="1">
      <c r="A8" s="12" t="s">
        <v>82</v>
      </c>
      <c r="B8" s="13">
        <f>B9+B10</f>
        <v>6300</v>
      </c>
      <c r="C8" s="13">
        <f aca="true" t="shared" si="2" ref="C8:K8">C9+C10</f>
        <v>6478</v>
      </c>
      <c r="D8" s="13">
        <f t="shared" si="2"/>
        <v>20697</v>
      </c>
      <c r="E8" s="13">
        <f t="shared" si="2"/>
        <v>15139</v>
      </c>
      <c r="F8" s="13">
        <f t="shared" si="2"/>
        <v>13556</v>
      </c>
      <c r="G8" s="13">
        <f t="shared" si="2"/>
        <v>10046</v>
      </c>
      <c r="H8" s="13">
        <f t="shared" si="2"/>
        <v>4889</v>
      </c>
      <c r="I8" s="13">
        <f t="shared" si="2"/>
        <v>5593</v>
      </c>
      <c r="J8" s="13">
        <f t="shared" si="2"/>
        <v>7178</v>
      </c>
      <c r="K8" s="13">
        <f t="shared" si="2"/>
        <v>12570</v>
      </c>
      <c r="L8" s="13">
        <f t="shared" si="1"/>
        <v>102446</v>
      </c>
      <c r="M8"/>
    </row>
    <row r="9" spans="1:13" ht="17.25" customHeight="1">
      <c r="A9" s="14" t="s">
        <v>18</v>
      </c>
      <c r="B9" s="15">
        <v>6299</v>
      </c>
      <c r="C9" s="15">
        <v>6478</v>
      </c>
      <c r="D9" s="15">
        <v>20697</v>
      </c>
      <c r="E9" s="15">
        <v>15139</v>
      </c>
      <c r="F9" s="15">
        <v>13556</v>
      </c>
      <c r="G9" s="15">
        <v>10046</v>
      </c>
      <c r="H9" s="15">
        <v>4828</v>
      </c>
      <c r="I9" s="15">
        <v>5593</v>
      </c>
      <c r="J9" s="15">
        <v>7178</v>
      </c>
      <c r="K9" s="15">
        <v>12570</v>
      </c>
      <c r="L9" s="13">
        <f t="shared" si="1"/>
        <v>102384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61</v>
      </c>
      <c r="I10" s="15">
        <v>0</v>
      </c>
      <c r="J10" s="15">
        <v>0</v>
      </c>
      <c r="K10" s="15">
        <v>0</v>
      </c>
      <c r="L10" s="13">
        <f t="shared" si="1"/>
        <v>62</v>
      </c>
      <c r="M10"/>
    </row>
    <row r="11" spans="1:13" ht="17.25" customHeight="1">
      <c r="A11" s="12" t="s">
        <v>70</v>
      </c>
      <c r="B11" s="15">
        <v>78662</v>
      </c>
      <c r="C11" s="15">
        <v>95183</v>
      </c>
      <c r="D11" s="15">
        <v>282685</v>
      </c>
      <c r="E11" s="15">
        <v>235048</v>
      </c>
      <c r="F11" s="15">
        <v>238822</v>
      </c>
      <c r="G11" s="15">
        <v>129316</v>
      </c>
      <c r="H11" s="15">
        <v>73161</v>
      </c>
      <c r="I11" s="15">
        <v>109252</v>
      </c>
      <c r="J11" s="15">
        <v>108264</v>
      </c>
      <c r="K11" s="15">
        <v>198766</v>
      </c>
      <c r="L11" s="13">
        <f t="shared" si="1"/>
        <v>1549159</v>
      </c>
      <c r="M11" s="60"/>
    </row>
    <row r="12" spans="1:13" ht="17.25" customHeight="1">
      <c r="A12" s="14" t="s">
        <v>71</v>
      </c>
      <c r="B12" s="15">
        <v>9119</v>
      </c>
      <c r="C12" s="15">
        <v>7037</v>
      </c>
      <c r="D12" s="15">
        <v>24023</v>
      </c>
      <c r="E12" s="15">
        <v>23175</v>
      </c>
      <c r="F12" s="15">
        <v>19697</v>
      </c>
      <c r="G12" s="15">
        <v>11961</v>
      </c>
      <c r="H12" s="15">
        <v>6308</v>
      </c>
      <c r="I12" s="15">
        <v>6069</v>
      </c>
      <c r="J12" s="15">
        <v>7664</v>
      </c>
      <c r="K12" s="15">
        <v>12420</v>
      </c>
      <c r="L12" s="13">
        <f t="shared" si="1"/>
        <v>127473</v>
      </c>
      <c r="M12" s="60"/>
    </row>
    <row r="13" spans="1:13" ht="17.25" customHeight="1">
      <c r="A13" s="14" t="s">
        <v>72</v>
      </c>
      <c r="B13" s="15">
        <f>+B11-B12</f>
        <v>69543</v>
      </c>
      <c r="C13" s="15">
        <f aca="true" t="shared" si="3" ref="C13:K13">+C11-C12</f>
        <v>88146</v>
      </c>
      <c r="D13" s="15">
        <f t="shared" si="3"/>
        <v>258662</v>
      </c>
      <c r="E13" s="15">
        <f t="shared" si="3"/>
        <v>211873</v>
      </c>
      <c r="F13" s="15">
        <f t="shared" si="3"/>
        <v>219125</v>
      </c>
      <c r="G13" s="15">
        <f t="shared" si="3"/>
        <v>117355</v>
      </c>
      <c r="H13" s="15">
        <f t="shared" si="3"/>
        <v>66853</v>
      </c>
      <c r="I13" s="15">
        <f t="shared" si="3"/>
        <v>103183</v>
      </c>
      <c r="J13" s="15">
        <f t="shared" si="3"/>
        <v>100600</v>
      </c>
      <c r="K13" s="15">
        <f t="shared" si="3"/>
        <v>186346</v>
      </c>
      <c r="L13" s="13">
        <f t="shared" si="1"/>
        <v>1421686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1.269652913439496</v>
      </c>
      <c r="C18" s="22">
        <v>1.20711658030806</v>
      </c>
      <c r="D18" s="22">
        <v>1.067519321710982</v>
      </c>
      <c r="E18" s="22">
        <v>1.070201985706353</v>
      </c>
      <c r="F18" s="22">
        <v>1.24459144954616</v>
      </c>
      <c r="G18" s="22">
        <v>1.229842474311247</v>
      </c>
      <c r="H18" s="22">
        <v>1.076341688330276</v>
      </c>
      <c r="I18" s="22">
        <v>1.173207038589071</v>
      </c>
      <c r="J18" s="22">
        <v>1.330656856204836</v>
      </c>
      <c r="K18" s="22">
        <v>1.110066402529245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782858.9600000002</v>
      </c>
      <c r="C20" s="25">
        <f aca="true" t="shared" si="4" ref="C20:K20">SUM(C21:C28)</f>
        <v>516812.29000000004</v>
      </c>
      <c r="D20" s="25">
        <f t="shared" si="4"/>
        <v>1636116.7200000002</v>
      </c>
      <c r="E20" s="25">
        <f t="shared" si="4"/>
        <v>1362253.24</v>
      </c>
      <c r="F20" s="25">
        <f t="shared" si="4"/>
        <v>1435193.0699999998</v>
      </c>
      <c r="G20" s="25">
        <f t="shared" si="4"/>
        <v>858810.5</v>
      </c>
      <c r="H20" s="25">
        <f t="shared" si="4"/>
        <v>465288</v>
      </c>
      <c r="I20" s="25">
        <f t="shared" si="4"/>
        <v>607140.7800000001</v>
      </c>
      <c r="J20" s="25">
        <f t="shared" si="4"/>
        <v>749765.67</v>
      </c>
      <c r="K20" s="25">
        <f t="shared" si="4"/>
        <v>933497.72</v>
      </c>
      <c r="L20" s="25">
        <f>SUM(B20:K20)</f>
        <v>9347736.950000003</v>
      </c>
      <c r="M20"/>
    </row>
    <row r="21" spans="1:13" ht="17.25" customHeight="1">
      <c r="A21" s="26" t="s">
        <v>22</v>
      </c>
      <c r="B21" s="56">
        <f>ROUND((B15+B16)*B7,2)</f>
        <v>611751.89</v>
      </c>
      <c r="C21" s="56">
        <f aca="true" t="shared" si="5" ref="C21:K21">ROUND((C15+C16)*C7,2)</f>
        <v>417176.08</v>
      </c>
      <c r="D21" s="56">
        <f t="shared" si="5"/>
        <v>1481717.69</v>
      </c>
      <c r="E21" s="56">
        <f t="shared" si="5"/>
        <v>1237725.13</v>
      </c>
      <c r="F21" s="56">
        <f t="shared" si="5"/>
        <v>1103194.71</v>
      </c>
      <c r="G21" s="56">
        <f t="shared" si="5"/>
        <v>669829.52</v>
      </c>
      <c r="H21" s="56">
        <f t="shared" si="5"/>
        <v>413227.92</v>
      </c>
      <c r="I21" s="56">
        <f t="shared" si="5"/>
        <v>504123.61</v>
      </c>
      <c r="J21" s="56">
        <f t="shared" si="5"/>
        <v>545752.06</v>
      </c>
      <c r="K21" s="56">
        <f t="shared" si="5"/>
        <v>815862.63</v>
      </c>
      <c r="L21" s="33">
        <f aca="true" t="shared" si="6" ref="L21:L28">SUM(B21:K21)</f>
        <v>7800361.239999999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164960.68</v>
      </c>
      <c r="C22" s="33">
        <f t="shared" si="7"/>
        <v>86404.08</v>
      </c>
      <c r="D22" s="33">
        <f t="shared" si="7"/>
        <v>100044.57</v>
      </c>
      <c r="E22" s="33">
        <f t="shared" si="7"/>
        <v>86890.76</v>
      </c>
      <c r="F22" s="33">
        <f t="shared" si="7"/>
        <v>269831.99</v>
      </c>
      <c r="G22" s="33">
        <f t="shared" si="7"/>
        <v>153955.27</v>
      </c>
      <c r="H22" s="33">
        <f t="shared" si="7"/>
        <v>31546.52</v>
      </c>
      <c r="I22" s="33">
        <f t="shared" si="7"/>
        <v>87317.76</v>
      </c>
      <c r="J22" s="33">
        <f t="shared" si="7"/>
        <v>180456.66</v>
      </c>
      <c r="K22" s="33">
        <f t="shared" si="7"/>
        <v>89799.06</v>
      </c>
      <c r="L22" s="33">
        <f t="shared" si="6"/>
        <v>1251207.35</v>
      </c>
      <c r="M22"/>
    </row>
    <row r="23" spans="1:13" ht="17.25" customHeight="1">
      <c r="A23" s="27" t="s">
        <v>24</v>
      </c>
      <c r="B23" s="33">
        <v>3344.84</v>
      </c>
      <c r="C23" s="33">
        <v>10752.1</v>
      </c>
      <c r="D23" s="33">
        <v>48473.05</v>
      </c>
      <c r="E23" s="33">
        <v>32238.05</v>
      </c>
      <c r="F23" s="33">
        <v>58363.19</v>
      </c>
      <c r="G23" s="33">
        <v>33833.21</v>
      </c>
      <c r="H23" s="33">
        <v>18118.44</v>
      </c>
      <c r="I23" s="33">
        <v>13092.81</v>
      </c>
      <c r="J23" s="33">
        <v>19030.23</v>
      </c>
      <c r="K23" s="33">
        <v>22995.91</v>
      </c>
      <c r="L23" s="33">
        <f t="shared" si="6"/>
        <v>260241.83000000002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617.43</v>
      </c>
      <c r="C26" s="33">
        <v>409.02</v>
      </c>
      <c r="D26" s="33">
        <v>1292.18</v>
      </c>
      <c r="E26" s="33">
        <v>1075.95</v>
      </c>
      <c r="F26" s="33">
        <v>1133.27</v>
      </c>
      <c r="G26" s="33">
        <v>677.35</v>
      </c>
      <c r="H26" s="33">
        <v>367.33</v>
      </c>
      <c r="I26" s="33">
        <v>479.36</v>
      </c>
      <c r="J26" s="33">
        <v>591.38</v>
      </c>
      <c r="K26" s="33">
        <v>737.27</v>
      </c>
      <c r="L26" s="33">
        <f t="shared" si="6"/>
        <v>7380.540000000001</v>
      </c>
      <c r="M26" s="60"/>
    </row>
    <row r="27" spans="1:13" ht="17.25" customHeight="1">
      <c r="A27" s="27" t="s">
        <v>75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-134704.78</v>
      </c>
      <c r="C31" s="33">
        <f t="shared" si="8"/>
        <v>-32005.2</v>
      </c>
      <c r="D31" s="33">
        <f t="shared" si="8"/>
        <v>-101261.76000000001</v>
      </c>
      <c r="E31" s="33">
        <f t="shared" si="8"/>
        <v>-78113.21999999991</v>
      </c>
      <c r="F31" s="33">
        <f t="shared" si="8"/>
        <v>-65948.08</v>
      </c>
      <c r="G31" s="33">
        <f t="shared" si="8"/>
        <v>-49038.12</v>
      </c>
      <c r="H31" s="33">
        <f t="shared" si="8"/>
        <v>49718.759999999995</v>
      </c>
      <c r="I31" s="33">
        <f t="shared" si="8"/>
        <v>-35877.15</v>
      </c>
      <c r="J31" s="33">
        <f t="shared" si="8"/>
        <v>-36099.26</v>
      </c>
      <c r="K31" s="33">
        <f t="shared" si="8"/>
        <v>-60199.71</v>
      </c>
      <c r="L31" s="33">
        <f aca="true" t="shared" si="9" ref="L31:L38">SUM(B31:K31)</f>
        <v>-543528.5199999999</v>
      </c>
      <c r="M31"/>
    </row>
    <row r="32" spans="1:13" ht="18.75" customHeight="1">
      <c r="A32" s="27" t="s">
        <v>28</v>
      </c>
      <c r="B32" s="33">
        <f>B33+B34+B35+B36</f>
        <v>-27715.6</v>
      </c>
      <c r="C32" s="33">
        <f aca="true" t="shared" si="10" ref="C32:K32">C33+C34+C35+C36</f>
        <v>-28503.2</v>
      </c>
      <c r="D32" s="33">
        <f t="shared" si="10"/>
        <v>-91066.8</v>
      </c>
      <c r="E32" s="33">
        <f t="shared" si="10"/>
        <v>-66611.6</v>
      </c>
      <c r="F32" s="33">
        <f t="shared" si="10"/>
        <v>-59646.4</v>
      </c>
      <c r="G32" s="33">
        <f t="shared" si="10"/>
        <v>-44202.4</v>
      </c>
      <c r="H32" s="33">
        <f t="shared" si="10"/>
        <v>-21243.2</v>
      </c>
      <c r="I32" s="33">
        <f t="shared" si="10"/>
        <v>-33211.61</v>
      </c>
      <c r="J32" s="33">
        <f t="shared" si="10"/>
        <v>-31583.2</v>
      </c>
      <c r="K32" s="33">
        <f t="shared" si="10"/>
        <v>-55308</v>
      </c>
      <c r="L32" s="33">
        <f t="shared" si="9"/>
        <v>-459092.01000000007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-27715.6</v>
      </c>
      <c r="C33" s="33">
        <f t="shared" si="11"/>
        <v>-28503.2</v>
      </c>
      <c r="D33" s="33">
        <f t="shared" si="11"/>
        <v>-91066.8</v>
      </c>
      <c r="E33" s="33">
        <f t="shared" si="11"/>
        <v>-66611.6</v>
      </c>
      <c r="F33" s="33">
        <f t="shared" si="11"/>
        <v>-59646.4</v>
      </c>
      <c r="G33" s="33">
        <f t="shared" si="11"/>
        <v>-44202.4</v>
      </c>
      <c r="H33" s="33">
        <f t="shared" si="11"/>
        <v>-21243.2</v>
      </c>
      <c r="I33" s="33">
        <f t="shared" si="11"/>
        <v>-24609.2</v>
      </c>
      <c r="J33" s="33">
        <f t="shared" si="11"/>
        <v>-31583.2</v>
      </c>
      <c r="K33" s="33">
        <f t="shared" si="11"/>
        <v>-55308</v>
      </c>
      <c r="L33" s="33">
        <f t="shared" si="9"/>
        <v>-450489.6000000001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-8602.41</v>
      </c>
      <c r="J36" s="17">
        <v>0</v>
      </c>
      <c r="K36" s="17">
        <v>0</v>
      </c>
      <c r="L36" s="33">
        <f t="shared" si="9"/>
        <v>-8602.41</v>
      </c>
      <c r="M36"/>
    </row>
    <row r="37" spans="1:13" s="36" customFormat="1" ht="18.75" customHeight="1">
      <c r="A37" s="27" t="s">
        <v>32</v>
      </c>
      <c r="B37" s="38">
        <f>SUM(B38:B49)</f>
        <v>-106989.18000000001</v>
      </c>
      <c r="C37" s="38">
        <f aca="true" t="shared" si="12" ref="C37:K37">SUM(C38:C49)</f>
        <v>-3502</v>
      </c>
      <c r="D37" s="38">
        <f t="shared" si="12"/>
        <v>-10194.96</v>
      </c>
      <c r="E37" s="38">
        <f t="shared" si="12"/>
        <v>-11501.619999999908</v>
      </c>
      <c r="F37" s="38">
        <f t="shared" si="12"/>
        <v>-6301.68</v>
      </c>
      <c r="G37" s="38">
        <f t="shared" si="12"/>
        <v>-4835.72</v>
      </c>
      <c r="H37" s="38">
        <f t="shared" si="12"/>
        <v>-8354.54</v>
      </c>
      <c r="I37" s="38">
        <f t="shared" si="12"/>
        <v>-2665.54</v>
      </c>
      <c r="J37" s="38">
        <f t="shared" si="12"/>
        <v>-4516.0599999999995</v>
      </c>
      <c r="K37" s="38">
        <f t="shared" si="12"/>
        <v>-4891.71</v>
      </c>
      <c r="L37" s="33">
        <f t="shared" si="9"/>
        <v>-163753.00999999992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-1306.8</v>
      </c>
      <c r="C42" s="17">
        <v>-1227.6</v>
      </c>
      <c r="D42" s="17">
        <v>-3009.6</v>
      </c>
      <c r="E42" s="17">
        <v>0</v>
      </c>
      <c r="F42" s="17">
        <v>0</v>
      </c>
      <c r="G42" s="17">
        <v>-1069.2</v>
      </c>
      <c r="H42" s="17">
        <v>0</v>
      </c>
      <c r="I42" s="17">
        <v>0</v>
      </c>
      <c r="J42" s="17">
        <v>-1227.6</v>
      </c>
      <c r="K42" s="17">
        <v>-792</v>
      </c>
      <c r="L42" s="30">
        <f t="shared" si="13"/>
        <v>-8632.8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1080000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1615500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69</v>
      </c>
      <c r="B48" s="17">
        <v>-3433.33</v>
      </c>
      <c r="C48" s="17">
        <v>-2274.4</v>
      </c>
      <c r="D48" s="17">
        <v>-7185.36</v>
      </c>
      <c r="E48" s="17">
        <v>-5982.97</v>
      </c>
      <c r="F48" s="17">
        <v>-6301.68</v>
      </c>
      <c r="G48" s="17">
        <v>-3766.52</v>
      </c>
      <c r="H48" s="17">
        <v>-2042.61</v>
      </c>
      <c r="I48" s="17">
        <v>-2665.54</v>
      </c>
      <c r="J48" s="17">
        <v>-3288.46</v>
      </c>
      <c r="K48" s="17">
        <v>-4099.71</v>
      </c>
      <c r="L48" s="30">
        <f t="shared" si="13"/>
        <v>-41040.58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79316.5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79316.5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-84024.29</v>
      </c>
      <c r="C52" s="33">
        <v>-35774</v>
      </c>
      <c r="D52" s="33">
        <v>-129553.64</v>
      </c>
      <c r="E52" s="33">
        <v>-126185.56</v>
      </c>
      <c r="F52" s="33">
        <v>-112010.93</v>
      </c>
      <c r="G52" s="33">
        <v>-73708.47</v>
      </c>
      <c r="H52" s="33">
        <v>-37604.51</v>
      </c>
      <c r="I52" s="33">
        <v>-32084.38</v>
      </c>
      <c r="J52" s="33">
        <v>-49775.38</v>
      </c>
      <c r="K52" s="33">
        <v>-54860.38</v>
      </c>
      <c r="L52" s="33">
        <f t="shared" si="14"/>
        <v>-735581.54</v>
      </c>
      <c r="M52" s="57"/>
    </row>
    <row r="53" spans="1:13" ht="18.75" customHeight="1">
      <c r="A53" s="37" t="s">
        <v>79</v>
      </c>
      <c r="B53" s="33">
        <v>84024.29</v>
      </c>
      <c r="C53" s="33">
        <v>35774</v>
      </c>
      <c r="D53" s="33">
        <v>129553.64</v>
      </c>
      <c r="E53" s="33">
        <v>126185.56</v>
      </c>
      <c r="F53" s="33">
        <v>112010.93</v>
      </c>
      <c r="G53" s="33">
        <v>73708.47</v>
      </c>
      <c r="H53" s="33">
        <v>37604.51</v>
      </c>
      <c r="I53" s="33">
        <v>32084.38</v>
      </c>
      <c r="J53" s="33">
        <v>49775.38</v>
      </c>
      <c r="K53" s="33">
        <v>54860.38</v>
      </c>
      <c r="L53" s="33">
        <f t="shared" si="14"/>
        <v>735581.54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648154.1800000002</v>
      </c>
      <c r="C55" s="41">
        <f t="shared" si="16"/>
        <v>484807.09</v>
      </c>
      <c r="D55" s="41">
        <f t="shared" si="16"/>
        <v>1534854.9600000002</v>
      </c>
      <c r="E55" s="41">
        <f t="shared" si="16"/>
        <v>1284140.02</v>
      </c>
      <c r="F55" s="41">
        <f t="shared" si="16"/>
        <v>1369244.9899999998</v>
      </c>
      <c r="G55" s="41">
        <f t="shared" si="16"/>
        <v>809772.38</v>
      </c>
      <c r="H55" s="41">
        <f t="shared" si="16"/>
        <v>515006.76</v>
      </c>
      <c r="I55" s="41">
        <f t="shared" si="16"/>
        <v>571263.6300000001</v>
      </c>
      <c r="J55" s="41">
        <f t="shared" si="16"/>
        <v>713666.41</v>
      </c>
      <c r="K55" s="41">
        <f t="shared" si="16"/>
        <v>873298.01</v>
      </c>
      <c r="L55" s="42">
        <f t="shared" si="14"/>
        <v>8804208.43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648154.18</v>
      </c>
      <c r="C61" s="41">
        <f aca="true" t="shared" si="18" ref="C61:J61">SUM(C62:C73)</f>
        <v>484807.1</v>
      </c>
      <c r="D61" s="41">
        <f t="shared" si="18"/>
        <v>1534854.963379691</v>
      </c>
      <c r="E61" s="41">
        <f t="shared" si="18"/>
        <v>1284140.0218767908</v>
      </c>
      <c r="F61" s="41">
        <f t="shared" si="18"/>
        <v>1369244.993199632</v>
      </c>
      <c r="G61" s="41">
        <f t="shared" si="18"/>
        <v>809772.384235981</v>
      </c>
      <c r="H61" s="41">
        <f t="shared" si="18"/>
        <v>515006.7570654974</v>
      </c>
      <c r="I61" s="41">
        <f>SUM(I62:I78)</f>
        <v>571263.627526029</v>
      </c>
      <c r="J61" s="41">
        <f t="shared" si="18"/>
        <v>713666.4104242742</v>
      </c>
      <c r="K61" s="41">
        <f>SUM(K62:K75)</f>
        <v>873298.02</v>
      </c>
      <c r="L61" s="46">
        <f>SUM(B61:K61)</f>
        <v>8804208.457707895</v>
      </c>
      <c r="M61" s="40"/>
    </row>
    <row r="62" spans="1:13" ht="18.75" customHeight="1">
      <c r="A62" s="47" t="s">
        <v>45</v>
      </c>
      <c r="B62" s="48">
        <v>648154.18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648154.18</v>
      </c>
      <c r="M62"/>
    </row>
    <row r="63" spans="1:13" ht="18.75" customHeight="1">
      <c r="A63" s="47" t="s">
        <v>54</v>
      </c>
      <c r="B63" s="17">
        <v>0</v>
      </c>
      <c r="C63" s="48">
        <v>423915.32999999996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423915.32999999996</v>
      </c>
      <c r="M63"/>
    </row>
    <row r="64" spans="1:13" ht="18.75" customHeight="1">
      <c r="A64" s="47" t="s">
        <v>55</v>
      </c>
      <c r="B64" s="17">
        <v>0</v>
      </c>
      <c r="C64" s="48">
        <v>60891.77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60891.77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1534854.963379691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1534854.963379691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1284140.0218767908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1284140.0218767908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1369244.993199632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1369244.993199632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809772.384235981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809772.384235981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515006.7570654974</v>
      </c>
      <c r="I69" s="17">
        <v>0</v>
      </c>
      <c r="J69" s="17">
        <v>0</v>
      </c>
      <c r="K69" s="17">
        <v>0</v>
      </c>
      <c r="L69" s="46">
        <f t="shared" si="19"/>
        <v>515006.7570654974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571263.627526029</v>
      </c>
      <c r="J70" s="17">
        <v>0</v>
      </c>
      <c r="K70" s="17">
        <v>0</v>
      </c>
      <c r="L70" s="46">
        <f t="shared" si="19"/>
        <v>571263.627526029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713666.4104242742</v>
      </c>
      <c r="K71" s="17">
        <v>0</v>
      </c>
      <c r="L71" s="46">
        <f t="shared" si="19"/>
        <v>713666.4104242742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505290.24</v>
      </c>
      <c r="L72" s="46">
        <f t="shared" si="19"/>
        <v>505290.24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368007.77999999997</v>
      </c>
      <c r="L73" s="46">
        <f t="shared" si="19"/>
        <v>368007.77999999997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2023-01-17T17:26:59Z</dcterms:modified>
  <cp:category/>
  <cp:version/>
  <cp:contentType/>
  <cp:contentStatus/>
</cp:coreProperties>
</file>