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<sst xmlns="http://schemas.openxmlformats.org/spreadsheetml/2006/main" count="76" uniqueCount="75">
  <si>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</si>
  <si>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</si>
  <si>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</si>
  <si>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</si>
  <si>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</si>
  <si>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</si>
  <si>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</si>
  <si>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</si>
  <si>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</si>
  <si>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</si>
  <si>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</si>
  <si>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</si>
  <si>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</si>
  <si>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</si>
  <si>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</si>
  <si>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</si>
  <si>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</si>
  <si>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</si>
  <si>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</si>
  <si>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</si>
  <si>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</si>
  <si>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</si>
  <si>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</si>
  <si>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</si>
  <si>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</si>
  <si>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</si>
  <si>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</si>
  <si>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</si>
  <si>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</si>
  <si>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</si>
  <si>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</si>
  <si>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</si>
  <si>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</si>
  <si>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</si>
  <si>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</si>
  <si>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</si>
  <si>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</si>
  <si>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</si>
  <si>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</si>
  <si>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</si>
  <si>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</si>
  <si>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</si>
  <si>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</si>
  <si>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</si>
  <si>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</si>
  <si>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</si>
  <si>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</si>
  <si>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</si>
  <si>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</si>
  <si>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</si>
  <si>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</si>
  <si>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</si>
  <si>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</si>
  <si>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</si>
  <si>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</si>
  <si>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</si>
  <si>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</si>
  <si>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</si>
  <si>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</si>
  <si>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</si>
  <si>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</si>
  <si>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</si>
  <si>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</si>
  <si>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</si>
  <si>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</si>
  <si>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</si>
  <si>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15/08/22 - VENCIMENTO 22/08/22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</si>
  <si>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</si>
  <si>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</si>
  <si>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</si>
  <si>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</si>
  <si>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</si>
  <si>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</si>
  <si>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</si>
  <si>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4. Remuneração Bruta do Operador (4.1 + 4.2 + 4.3 + 4.4 + 4.5 + 4.6 + 4.7 + 4.8)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</si>
</sst>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  <xf numFmtId="171" fontId="32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329754</v>
      </c>
      <c r="C7" s="47">
        <f t="shared" si="0"/>
        <v>270145</v>
      </c>
      <c r="D7" s="47">
        <f t="shared" si="0"/>
        <v>331518</v>
      </c>
      <c r="E7" s="47">
        <f t="shared" si="0"/>
        <v>181606</v>
      </c>
      <c r="F7" s="47">
        <f t="shared" si="0"/>
        <v>224596</v>
      </c>
      <c r="G7" s="47">
        <f t="shared" si="0"/>
        <v>220936</v>
      </c>
      <c r="H7" s="47">
        <f t="shared" si="0"/>
        <v>239015</v>
      </c>
      <c r="I7" s="47">
        <f t="shared" si="0"/>
        <v>367835</v>
      </c>
      <c r="J7" s="47">
        <f t="shared" si="0"/>
        <v>117363</v>
      </c>
      <c r="K7" s="47">
        <f t="shared" si="0"/>
        <v>2282768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18791</v>
      </c>
      <c r="C8" s="45">
        <f t="shared" si="1"/>
        <v>18771</v>
      </c>
      <c r="D8" s="45">
        <f t="shared" si="1"/>
        <v>19050</v>
      </c>
      <c r="E8" s="45">
        <f t="shared" si="1"/>
        <v>12578</v>
      </c>
      <c r="F8" s="45">
        <f t="shared" si="1"/>
        <v>13407</v>
      </c>
      <c r="G8" s="45">
        <f t="shared" si="1"/>
        <v>6977</v>
      </c>
      <c r="H8" s="45">
        <f t="shared" si="1"/>
        <v>6455</v>
      </c>
      <c r="I8" s="45">
        <f t="shared" si="1"/>
        <v>19576</v>
      </c>
      <c r="J8" s="45">
        <f t="shared" si="1"/>
        <v>4155</v>
      </c>
      <c r="K8" s="38">
        <f>SUM(B8:J8)</f>
        <v>119760</v>
      </c>
      <c r="L8"/>
      <c r="M8"/>
      <c r="N8"/>
    </row>
    <row r="9" spans="1:14" ht="16.5" customHeight="1">
      <c r="A9" s="22" t="s">
        <v>32</v>
      </c>
      <c r="B9" s="45">
        <v>18737</v>
      </c>
      <c r="C9" s="45">
        <v>18765</v>
      </c>
      <c r="D9" s="45">
        <v>19047</v>
      </c>
      <c r="E9" s="45">
        <v>12426</v>
      </c>
      <c r="F9" s="45">
        <v>13391</v>
      </c>
      <c r="G9" s="45">
        <v>6975</v>
      </c>
      <c r="H9" s="45">
        <v>6455</v>
      </c>
      <c r="I9" s="45">
        <v>19473</v>
      </c>
      <c r="J9" s="45">
        <v>4155</v>
      </c>
      <c r="K9" s="38">
        <f>SUM(B9:J9)</f>
        <v>119424</v>
      </c>
      <c r="L9"/>
      <c r="M9"/>
      <c r="N9"/>
    </row>
    <row r="10" spans="1:14" ht="16.5" customHeight="1">
      <c r="A10" s="22" t="s">
        <v>31</v>
      </c>
      <c r="B10" s="45">
        <v>54</v>
      </c>
      <c r="C10" s="45">
        <v>6</v>
      </c>
      <c r="D10" s="45">
        <v>3</v>
      </c>
      <c r="E10" s="45">
        <v>152</v>
      </c>
      <c r="F10" s="45">
        <v>16</v>
      </c>
      <c r="G10" s="45">
        <v>2</v>
      </c>
      <c r="H10" s="45">
        <v>0</v>
      </c>
      <c r="I10" s="45">
        <v>103</v>
      </c>
      <c r="J10" s="45">
        <v>0</v>
      </c>
      <c r="K10" s="38">
        <f>SUM(B10:J10)</f>
        <v>336</v>
      </c>
      <c r="L10"/>
      <c r="M10"/>
      <c r="N10"/>
    </row>
    <row r="11" spans="1:14" ht="16.5" customHeight="1">
      <c r="A11" s="44" t="s">
        <v>30</v>
      </c>
      <c r="B11" s="43">
        <v>310963</v>
      </c>
      <c r="C11" s="43">
        <v>251374</v>
      </c>
      <c r="D11" s="43">
        <v>312468</v>
      </c>
      <c r="E11" s="43">
        <v>169028</v>
      </c>
      <c r="F11" s="43">
        <v>211189</v>
      </c>
      <c r="G11" s="43">
        <v>213959</v>
      </c>
      <c r="H11" s="43">
        <v>232560</v>
      </c>
      <c r="I11" s="43">
        <v>348259</v>
      </c>
      <c r="J11" s="43">
        <v>113208</v>
      </c>
      <c r="K11" s="38">
        <f>SUM(B11:J11)</f>
        <v>2163008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1.153189026234126</v>
      </c>
      <c r="C16" s="39">
        <v>1.207693522670061</v>
      </c>
      <c r="D16" s="39">
        <v>1.092990300904592</v>
      </c>
      <c r="E16" s="39">
        <v>1.413817270507815</v>
      </c>
      <c r="F16" s="39">
        <v>1.083493202166567</v>
      </c>
      <c r="G16" s="39">
        <v>1.18986475141036</v>
      </c>
      <c r="H16" s="39">
        <v>1.239925018165225</v>
      </c>
      <c r="I16" s="39">
        <v>1.122627641492177</v>
      </c>
      <c r="J16" s="39">
        <v>1.094897276426777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74</v>
      </c>
      <c r="B18" s="36">
        <f>SUM(B19:B27)</f>
        <v>1761307.42</v>
      </c>
      <c r="C18" s="36">
        <f aca="true" t="shared" si="2" ref="C18:J18">SUM(C19:C27)</f>
        <v>1665860.3699999999</v>
      </c>
      <c r="D18" s="36">
        <f t="shared" si="2"/>
        <v>2044388.44</v>
      </c>
      <c r="E18" s="36">
        <f t="shared" si="2"/>
        <v>1260924.8900000004</v>
      </c>
      <c r="F18" s="36">
        <f t="shared" si="2"/>
        <v>1267317.74</v>
      </c>
      <c r="G18" s="36">
        <f t="shared" si="2"/>
        <v>1374142.9400000002</v>
      </c>
      <c r="H18" s="36">
        <f t="shared" si="2"/>
        <v>1244808.6099999999</v>
      </c>
      <c r="I18" s="36">
        <f t="shared" si="2"/>
        <v>1765475.8599999999</v>
      </c>
      <c r="J18" s="36">
        <f t="shared" si="2"/>
        <v>608728</v>
      </c>
      <c r="K18" s="36">
        <f>SUM(B18:J18)</f>
        <v>12992954.27</v>
      </c>
      <c r="L18"/>
      <c r="M18"/>
      <c r="N18"/>
    </row>
    <row r="19" spans="1:14" ht="16.5" customHeight="1">
      <c r="A19" s="35" t="s">
        <v>27</v>
      </c>
      <c r="B19" s="62">
        <f>ROUND((B13+B14)*B7,2)</f>
        <v>1480958.19</v>
      </c>
      <c r="C19" s="62">
        <f aca="true" t="shared" si="3" ref="C19:J19">ROUND((C13+C14)*C7,2)</f>
        <v>1332868.42</v>
      </c>
      <c r="D19" s="62">
        <f t="shared" si="3"/>
        <v>1813237.7</v>
      </c>
      <c r="E19" s="62">
        <f t="shared" si="3"/>
        <v>863609.17</v>
      </c>
      <c r="F19" s="62">
        <f t="shared" si="3"/>
        <v>1130256.91</v>
      </c>
      <c r="G19" s="62">
        <f t="shared" si="3"/>
        <v>1123106.06</v>
      </c>
      <c r="H19" s="62">
        <f t="shared" si="3"/>
        <v>967413.21</v>
      </c>
      <c r="I19" s="62">
        <f t="shared" si="3"/>
        <v>1503893.4</v>
      </c>
      <c r="J19" s="62">
        <f t="shared" si="3"/>
        <v>542944.71</v>
      </c>
      <c r="K19" s="30">
        <f>SUM(B19:J19)</f>
        <v>10758287.77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226866.54</v>
      </c>
      <c r="C20" s="30">
        <f t="shared" si="4"/>
        <v>276828.14</v>
      </c>
      <c r="D20" s="30">
        <f t="shared" si="4"/>
        <v>168613.52</v>
      </c>
      <c r="E20" s="30">
        <f t="shared" si="4"/>
        <v>357376.39</v>
      </c>
      <c r="F20" s="30">
        <f t="shared" si="4"/>
        <v>94368.77</v>
      </c>
      <c r="G20" s="30">
        <f t="shared" si="4"/>
        <v>213238.25</v>
      </c>
      <c r="H20" s="30">
        <f t="shared" si="4"/>
        <v>232106.63</v>
      </c>
      <c r="I20" s="30">
        <f t="shared" si="4"/>
        <v>184418.9</v>
      </c>
      <c r="J20" s="30">
        <f t="shared" si="4"/>
        <v>51523.97</v>
      </c>
      <c r="K20" s="30">
        <f aca="true" t="shared" si="5" ref="K18:K26">SUM(B20:J20)</f>
        <v>1805341.11</v>
      </c>
      <c r="L20"/>
      <c r="M20"/>
      <c r="N20"/>
    </row>
    <row r="21" spans="1:14" ht="16.5" customHeight="1">
      <c r="A21" s="18" t="s">
        <v>25</v>
      </c>
      <c r="B21" s="30">
        <v>49221.67</v>
      </c>
      <c r="C21" s="30">
        <v>50363.15</v>
      </c>
      <c r="D21" s="30">
        <v>54509.29</v>
      </c>
      <c r="E21" s="30">
        <v>34772.83</v>
      </c>
      <c r="F21" s="30">
        <v>39201.84</v>
      </c>
      <c r="G21" s="30">
        <v>34140.49</v>
      </c>
      <c r="H21" s="30">
        <v>39995.68</v>
      </c>
      <c r="I21" s="30">
        <v>71121.22</v>
      </c>
      <c r="J21" s="30">
        <v>18272.89</v>
      </c>
      <c r="K21" s="30">
        <f t="shared" si="5"/>
        <v>391599.06000000006</v>
      </c>
      <c r="L21"/>
      <c r="M21"/>
      <c r="N21"/>
    </row>
    <row r="22" spans="1:14" ht="16.5" customHeight="1">
      <c r="A22" s="18" t="s">
        <v>24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61" t="s">
        <v>71</v>
      </c>
      <c r="B24" s="30">
        <v>1333.87</v>
      </c>
      <c r="C24" s="30">
        <v>1260.92</v>
      </c>
      <c r="D24" s="30">
        <v>1547.49</v>
      </c>
      <c r="E24" s="30">
        <v>956.11</v>
      </c>
      <c r="F24" s="30">
        <v>958.72</v>
      </c>
      <c r="G24" s="30">
        <v>1042.08</v>
      </c>
      <c r="H24" s="30">
        <v>943.09</v>
      </c>
      <c r="I24" s="30">
        <v>1336.47</v>
      </c>
      <c r="J24" s="30">
        <v>461.12</v>
      </c>
      <c r="K24" s="30">
        <f t="shared" si="5"/>
        <v>9839.87</v>
      </c>
      <c r="L24"/>
      <c r="M24"/>
      <c r="N24"/>
    </row>
    <row r="25" spans="1:14" ht="16.5" customHeight="1">
      <c r="A25" s="61" t="s">
        <v>72</v>
      </c>
      <c r="B25" s="30">
        <v>857.63</v>
      </c>
      <c r="C25" s="30">
        <v>790.68</v>
      </c>
      <c r="D25" s="30">
        <v>949.02</v>
      </c>
      <c r="E25" s="30">
        <v>551.98</v>
      </c>
      <c r="F25" s="30">
        <v>575.75</v>
      </c>
      <c r="G25" s="30">
        <v>656.05</v>
      </c>
      <c r="H25" s="30">
        <v>662.99</v>
      </c>
      <c r="I25" s="30">
        <v>952.55</v>
      </c>
      <c r="J25" s="30">
        <v>301.83</v>
      </c>
      <c r="K25" s="30">
        <f t="shared" si="5"/>
        <v>6298.48</v>
      </c>
      <c r="L25"/>
      <c r="M25"/>
      <c r="N25"/>
    </row>
    <row r="26" spans="1:14" ht="16.5" customHeight="1">
      <c r="A26" s="61" t="s">
        <v>73</v>
      </c>
      <c r="B26" s="30">
        <v>340.09</v>
      </c>
      <c r="C26" s="30">
        <v>290.2</v>
      </c>
      <c r="D26" s="30">
        <v>343.13</v>
      </c>
      <c r="E26" s="30">
        <v>199.55</v>
      </c>
      <c r="F26" s="30">
        <v>226.32</v>
      </c>
      <c r="G26" s="30">
        <v>230.58</v>
      </c>
      <c r="H26" s="30">
        <v>228.15</v>
      </c>
      <c r="I26" s="30">
        <v>294.46</v>
      </c>
      <c r="J26" s="30">
        <v>113.16</v>
      </c>
      <c r="K26" s="30">
        <f t="shared" si="5"/>
        <v>2265.64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-140733.31000000003</v>
      </c>
      <c r="C29" s="30">
        <f t="shared" si="6"/>
        <v>-95247.82</v>
      </c>
      <c r="D29" s="30">
        <f t="shared" si="6"/>
        <v>-130453.57999999996</v>
      </c>
      <c r="E29" s="30">
        <f t="shared" si="6"/>
        <v>-112982.07</v>
      </c>
      <c r="F29" s="30">
        <f t="shared" si="6"/>
        <v>-64251.47</v>
      </c>
      <c r="G29" s="30">
        <f t="shared" si="6"/>
        <v>-101146.27</v>
      </c>
      <c r="H29" s="30">
        <f t="shared" si="6"/>
        <v>-45901.76</v>
      </c>
      <c r="I29" s="30">
        <f t="shared" si="6"/>
        <v>-112238.45</v>
      </c>
      <c r="J29" s="30">
        <f t="shared" si="6"/>
        <v>-33226.05</v>
      </c>
      <c r="K29" s="30">
        <f aca="true" t="shared" si="7" ref="K29:K37">SUM(B29:J29)</f>
        <v>-836180.78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-133316.17</v>
      </c>
      <c r="C30" s="30">
        <f t="shared" si="8"/>
        <v>-88236.3</v>
      </c>
      <c r="D30" s="30">
        <f t="shared" si="8"/>
        <v>-99466.08</v>
      </c>
      <c r="E30" s="30">
        <f t="shared" si="8"/>
        <v>-107665.48000000001</v>
      </c>
      <c r="F30" s="30">
        <f t="shared" si="8"/>
        <v>-58920.4</v>
      </c>
      <c r="G30" s="30">
        <f t="shared" si="8"/>
        <v>-95351.63</v>
      </c>
      <c r="H30" s="30">
        <f t="shared" si="8"/>
        <v>-40657.61</v>
      </c>
      <c r="I30" s="30">
        <f t="shared" si="8"/>
        <v>-104806.81999999999</v>
      </c>
      <c r="J30" s="30">
        <f t="shared" si="8"/>
        <v>-24182.32</v>
      </c>
      <c r="K30" s="30">
        <f t="shared" si="7"/>
        <v>-752602.8099999999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-82442.8</v>
      </c>
      <c r="C31" s="30">
        <f aca="true" t="shared" si="9" ref="C31:J31">-ROUND((C9)*$E$3,2)</f>
        <v>-82566</v>
      </c>
      <c r="D31" s="30">
        <f t="shared" si="9"/>
        <v>-83806.8</v>
      </c>
      <c r="E31" s="30">
        <f t="shared" si="9"/>
        <v>-54674.4</v>
      </c>
      <c r="F31" s="30">
        <f t="shared" si="9"/>
        <v>-58920.4</v>
      </c>
      <c r="G31" s="30">
        <f t="shared" si="9"/>
        <v>-30690</v>
      </c>
      <c r="H31" s="30">
        <f t="shared" si="9"/>
        <v>-28402</v>
      </c>
      <c r="I31" s="30">
        <f t="shared" si="9"/>
        <v>-85681.2</v>
      </c>
      <c r="J31" s="30">
        <f t="shared" si="9"/>
        <v>-18282</v>
      </c>
      <c r="K31" s="30">
        <f t="shared" si="7"/>
        <v>-525465.6000000001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-50873.37</v>
      </c>
      <c r="C34" s="30">
        <v>-5670.3</v>
      </c>
      <c r="D34" s="30">
        <v>-15659.28</v>
      </c>
      <c r="E34" s="30">
        <v>-52991.08</v>
      </c>
      <c r="F34" s="26">
        <v>0</v>
      </c>
      <c r="G34" s="30">
        <v>-64661.63</v>
      </c>
      <c r="H34" s="30">
        <v>-12255.61</v>
      </c>
      <c r="I34" s="30">
        <v>-19125.62</v>
      </c>
      <c r="J34" s="30">
        <v>-5900.32</v>
      </c>
      <c r="K34" s="30">
        <f t="shared" si="7"/>
        <v>-227137.21000000002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-7417.14</v>
      </c>
      <c r="C35" s="27">
        <f t="shared" si="10"/>
        <v>-7011.52</v>
      </c>
      <c r="D35" s="27">
        <f t="shared" si="10"/>
        <v>-30987.499999999953</v>
      </c>
      <c r="E35" s="27">
        <f t="shared" si="10"/>
        <v>-5316.59</v>
      </c>
      <c r="F35" s="27">
        <f t="shared" si="10"/>
        <v>-5331.07</v>
      </c>
      <c r="G35" s="27">
        <f t="shared" si="10"/>
        <v>-5794.64</v>
      </c>
      <c r="H35" s="27">
        <f t="shared" si="10"/>
        <v>-5244.15</v>
      </c>
      <c r="I35" s="27">
        <f t="shared" si="10"/>
        <v>-7431.63</v>
      </c>
      <c r="J35" s="27">
        <f t="shared" si="10"/>
        <v>-9043.73</v>
      </c>
      <c r="K35" s="30">
        <f t="shared" si="7"/>
        <v>-83577.96999999996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67</v>
      </c>
      <c r="B43" s="17">
        <v>0</v>
      </c>
      <c r="C43" s="17">
        <v>0</v>
      </c>
      <c r="D43" s="17">
        <v>1566000</v>
      </c>
      <c r="E43" s="17">
        <v>0</v>
      </c>
      <c r="F43" s="17">
        <v>0</v>
      </c>
      <c r="G43" s="17">
        <v>0</v>
      </c>
      <c r="H43" s="17">
        <v>972000</v>
      </c>
      <c r="I43" s="17">
        <v>0</v>
      </c>
      <c r="J43" s="17">
        <v>0</v>
      </c>
      <c r="K43" s="17">
        <f>SUM(B43:J43)</f>
        <v>2538000</v>
      </c>
      <c r="L43" s="24"/>
      <c r="M43"/>
      <c r="N43"/>
    </row>
    <row r="44" spans="1:14" s="23" customFormat="1" ht="16.5" customHeight="1">
      <c r="A44" s="25" t="s">
        <v>68</v>
      </c>
      <c r="B44" s="17">
        <v>0</v>
      </c>
      <c r="C44" s="17">
        <v>0</v>
      </c>
      <c r="D44" s="17">
        <v>-1566000</v>
      </c>
      <c r="E44" s="17">
        <v>0</v>
      </c>
      <c r="F44" s="17">
        <v>0</v>
      </c>
      <c r="G44" s="17">
        <v>0</v>
      </c>
      <c r="H44" s="17">
        <v>-972000</v>
      </c>
      <c r="I44" s="17">
        <v>0</v>
      </c>
      <c r="J44" s="17">
        <v>0</v>
      </c>
      <c r="K44" s="17">
        <f>SUM(B44:J44)</f>
        <v>-2538000</v>
      </c>
      <c r="L44" s="24"/>
      <c r="M44"/>
      <c r="N44"/>
    </row>
    <row r="45" spans="1:14" s="23" customFormat="1" ht="16.5" customHeight="1">
      <c r="A45" s="25" t="s">
        <v>69</v>
      </c>
      <c r="B45" s="17">
        <v>-7417.14</v>
      </c>
      <c r="C45" s="17">
        <v>-7011.52</v>
      </c>
      <c r="D45" s="17">
        <v>-8605.05</v>
      </c>
      <c r="E45" s="17">
        <v>-5316.59</v>
      </c>
      <c r="F45" s="17">
        <v>-5331.07</v>
      </c>
      <c r="G45" s="17">
        <v>-5794.64</v>
      </c>
      <c r="H45" s="17">
        <v>-5244.15</v>
      </c>
      <c r="I45" s="17">
        <v>-7431.63</v>
      </c>
      <c r="J45" s="17">
        <v>-2564.13</v>
      </c>
      <c r="K45" s="17">
        <f>SUM(B45:J45)</f>
        <v>-54715.91999999999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1620574.1099999999</v>
      </c>
      <c r="C49" s="27">
        <f>IF(C18+C29+C50&lt;0,0,C18+C29+C50)</f>
        <v>1570612.5499999998</v>
      </c>
      <c r="D49" s="27">
        <f>IF(D18+D29+D50&lt;0,0,D18+D29+D50)</f>
        <v>1913934.8599999999</v>
      </c>
      <c r="E49" s="27">
        <f>IF(E18+E29+E50&lt;0,0,E18+E29+E50)</f>
        <v>1147942.8200000003</v>
      </c>
      <c r="F49" s="27">
        <f>IF(F18+F29+F50&lt;0,0,F18+F29+F50)</f>
        <v>1203066.27</v>
      </c>
      <c r="G49" s="27">
        <f>IF(G18+G29+G50&lt;0,0,G18+G29+G50)</f>
        <v>1272996.6700000002</v>
      </c>
      <c r="H49" s="27">
        <f>IF(H18+H29+H50&lt;0,0,H18+H29+H50)</f>
        <v>1198906.8499999999</v>
      </c>
      <c r="I49" s="27">
        <f>IF(I18+I29+I50&lt;0,0,I18+I29+I50)</f>
        <v>1653237.41</v>
      </c>
      <c r="J49" s="27">
        <f>IF(J18+J29+J50&lt;0,0,J18+J29+J50)</f>
        <v>575501.95</v>
      </c>
      <c r="K49" s="20">
        <f>SUM(B49:J49)</f>
        <v>12156773.489999998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1620574.11</v>
      </c>
      <c r="C55" s="10">
        <f t="shared" si="11"/>
        <v>1570612.54</v>
      </c>
      <c r="D55" s="10">
        <f t="shared" si="11"/>
        <v>1913934.86</v>
      </c>
      <c r="E55" s="10">
        <f t="shared" si="11"/>
        <v>1147942.83</v>
      </c>
      <c r="F55" s="10">
        <f t="shared" si="11"/>
        <v>1203066.27</v>
      </c>
      <c r="G55" s="10">
        <f t="shared" si="11"/>
        <v>1272996.68</v>
      </c>
      <c r="H55" s="10">
        <f t="shared" si="11"/>
        <v>1198906.85</v>
      </c>
      <c r="I55" s="10">
        <f>SUM(I56:I68)</f>
        <v>1653237.41</v>
      </c>
      <c r="J55" s="10">
        <f t="shared" si="11"/>
        <v>575501.95</v>
      </c>
      <c r="K55" s="5">
        <f>SUM(K56:K68)</f>
        <v>12156773.5</v>
      </c>
      <c r="L55" s="9"/>
    </row>
    <row r="56" spans="1:11" ht="16.5" customHeight="1">
      <c r="A56" s="7" t="s">
        <v>57</v>
      </c>
      <c r="B56" s="8">
        <v>1419460.86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1419460.86</v>
      </c>
    </row>
    <row r="57" spans="1:11" ht="16.5" customHeight="1">
      <c r="A57" s="7" t="s">
        <v>58</v>
      </c>
      <c r="B57" s="8">
        <v>201113.25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201113.25</v>
      </c>
    </row>
    <row r="58" spans="1:11" ht="16.5" customHeight="1">
      <c r="A58" s="7" t="s">
        <v>4</v>
      </c>
      <c r="B58" s="6">
        <v>0</v>
      </c>
      <c r="C58" s="8">
        <v>1570612.54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1570612.54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1913934.86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1913934.86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1147942.83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1147942.83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1203066.27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1203066.27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1272996.68</v>
      </c>
      <c r="H62" s="6">
        <v>0</v>
      </c>
      <c r="I62" s="6">
        <v>0</v>
      </c>
      <c r="J62" s="6">
        <v>0</v>
      </c>
      <c r="K62" s="5">
        <f t="shared" si="12"/>
        <v>1272996.68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1198906.85</v>
      </c>
      <c r="I63" s="6">
        <v>0</v>
      </c>
      <c r="J63" s="6">
        <v>0</v>
      </c>
      <c r="K63" s="5">
        <f t="shared" si="12"/>
        <v>1198906.85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608556.69</v>
      </c>
      <c r="J65" s="6">
        <v>0</v>
      </c>
      <c r="K65" s="5">
        <f t="shared" si="12"/>
        <v>608556.69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1044680.72</v>
      </c>
      <c r="J66" s="6">
        <v>0</v>
      </c>
      <c r="K66" s="5">
        <f t="shared" si="12"/>
        <v>1044680.72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575501.95</v>
      </c>
      <c r="K67" s="5">
        <f t="shared" si="12"/>
        <v>575501.95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2022-08-22T12:28:01Z</dcterms:modified>
  <cp:category/>
  <cp:version/>
  <cp:contentType/>
  <cp:contentStatus/>
</cp:coreProperties>
</file>