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<sst xmlns="http://schemas.openxmlformats.org/spreadsheetml/2006/main" count="83" uniqueCount="80">
  <si>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</si>
  <si>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</si>
  <si>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</si>
  <si>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</si>
  <si>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</si>
  <si>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</si>
  <si>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</si>
  <si>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</si>
  <si>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</si>
  <si>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</si>
  <si>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</si>
  <si>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</si>
  <si>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</si>
  <si>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</si>
  <si>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</si>
  <si>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</si>
  <si>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</si>
  <si>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</si>
  <si>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</si>
  <si>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</si>
  <si>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</si>
  <si>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</si>
  <si>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</si>
  <si>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</si>
  <si>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</si>
  <si>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</si>
  <si>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</si>
  <si>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</si>
  <si>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</si>
  <si>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</si>
  <si>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</si>
  <si>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</si>
  <si>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</si>
  <si>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</si>
  <si>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</si>
  <si>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</si>
  <si>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</si>
  <si>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</si>
  <si>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</si>
  <si>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</si>
  <si>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</si>
  <si>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</si>
  <si>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</si>
  <si>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</si>
  <si>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</si>
  <si>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</si>
  <si>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</si>
  <si>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</si>
  <si>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</si>
  <si>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</si>
  <si>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</si>
  <si>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</si>
  <si>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</si>
  <si>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</si>
  <si>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</si>
  <si>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</si>
  <si>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</si>
  <si>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</si>
  <si>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</si>
  <si>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</si>
  <si>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</si>
  <si>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</si>
  <si>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</si>
  <si>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</si>
  <si>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</si>
  <si>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</si>
  <si>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20/04/22 - VENCIMENTO 28/04/22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</si>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</sst>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387943</v>
      </c>
      <c r="C7" s="9">
        <f t="shared" si="0"/>
        <v>273560</v>
      </c>
      <c r="D7" s="9">
        <f t="shared" si="0"/>
        <v>270173</v>
      </c>
      <c r="E7" s="9">
        <f t="shared" si="0"/>
        <v>65686</v>
      </c>
      <c r="F7" s="9">
        <f t="shared" si="0"/>
        <v>230197</v>
      </c>
      <c r="G7" s="9">
        <f t="shared" si="0"/>
        <v>365123</v>
      </c>
      <c r="H7" s="9">
        <f t="shared" si="0"/>
        <v>40337</v>
      </c>
      <c r="I7" s="9">
        <f t="shared" si="0"/>
        <v>274573</v>
      </c>
      <c r="J7" s="9">
        <f t="shared" si="0"/>
        <v>236866</v>
      </c>
      <c r="K7" s="9">
        <f t="shared" si="0"/>
        <v>357004</v>
      </c>
      <c r="L7" s="9">
        <f t="shared" si="0"/>
        <v>267753</v>
      </c>
      <c r="M7" s="9">
        <f t="shared" si="0"/>
        <v>131811</v>
      </c>
      <c r="N7" s="9">
        <f t="shared" si="0"/>
        <v>82440</v>
      </c>
      <c r="O7" s="9">
        <f t="shared" si="0"/>
        <v>2983466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15258</v>
      </c>
      <c r="C8" s="11">
        <f t="shared" si="1"/>
        <v>15950</v>
      </c>
      <c r="D8" s="11">
        <f t="shared" si="1"/>
        <v>11109</v>
      </c>
      <c r="E8" s="11">
        <f t="shared" si="1"/>
        <v>2452</v>
      </c>
      <c r="F8" s="11">
        <f t="shared" si="1"/>
        <v>8769</v>
      </c>
      <c r="G8" s="11">
        <f t="shared" si="1"/>
        <v>13604</v>
      </c>
      <c r="H8" s="11">
        <f t="shared" si="1"/>
        <v>1958</v>
      </c>
      <c r="I8" s="11">
        <f t="shared" si="1"/>
        <v>16760</v>
      </c>
      <c r="J8" s="11">
        <f t="shared" si="1"/>
        <v>12678</v>
      </c>
      <c r="K8" s="11">
        <f t="shared" si="1"/>
        <v>9740</v>
      </c>
      <c r="L8" s="11">
        <f t="shared" si="1"/>
        <v>8087</v>
      </c>
      <c r="M8" s="11">
        <f t="shared" si="1"/>
        <v>6619</v>
      </c>
      <c r="N8" s="11">
        <f t="shared" si="1"/>
        <v>4696</v>
      </c>
      <c r="O8" s="11">
        <f t="shared" si="1"/>
        <v>127680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15258</v>
      </c>
      <c r="C9" s="11">
        <v>15950</v>
      </c>
      <c r="D9" s="11">
        <v>11109</v>
      </c>
      <c r="E9" s="11">
        <v>2452</v>
      </c>
      <c r="F9" s="11">
        <v>8769</v>
      </c>
      <c r="G9" s="11">
        <v>13604</v>
      </c>
      <c r="H9" s="11">
        <v>1958</v>
      </c>
      <c r="I9" s="11">
        <v>16754</v>
      </c>
      <c r="J9" s="11">
        <v>12678</v>
      </c>
      <c r="K9" s="11">
        <v>9718</v>
      </c>
      <c r="L9" s="11">
        <v>8087</v>
      </c>
      <c r="M9" s="11">
        <v>6613</v>
      </c>
      <c r="N9" s="11">
        <v>4689</v>
      </c>
      <c r="O9" s="11">
        <f>SUM(B9:N9)</f>
        <v>127639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22</v>
      </c>
      <c r="L10" s="13">
        <v>0</v>
      </c>
      <c r="M10" s="13">
        <v>6</v>
      </c>
      <c r="N10" s="13">
        <v>7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372685</v>
      </c>
      <c r="C11" s="13">
        <v>257610</v>
      </c>
      <c r="D11" s="13">
        <v>259064</v>
      </c>
      <c r="E11" s="13">
        <v>63234</v>
      </c>
      <c r="F11" s="13">
        <v>221428</v>
      </c>
      <c r="G11" s="13">
        <v>351519</v>
      </c>
      <c r="H11" s="13">
        <v>38379</v>
      </c>
      <c r="I11" s="13">
        <v>257813</v>
      </c>
      <c r="J11" s="13">
        <v>224188</v>
      </c>
      <c r="K11" s="13">
        <v>347264</v>
      </c>
      <c r="L11" s="13">
        <v>259666</v>
      </c>
      <c r="M11" s="13">
        <v>125192</v>
      </c>
      <c r="N11" s="13">
        <v>77744</v>
      </c>
      <c r="O11" s="11">
        <f>SUM(B11:N11)</f>
        <v>2855786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1.235524291732111</v>
      </c>
      <c r="C16" s="19">
        <v>1.250753655120283</v>
      </c>
      <c r="D16" s="19">
        <v>1.248124455459185</v>
      </c>
      <c r="E16" s="19">
        <v>0.942746391050032</v>
      </c>
      <c r="F16" s="19">
        <v>1.376919228546718</v>
      </c>
      <c r="G16" s="19">
        <v>1.476524588351692</v>
      </c>
      <c r="H16" s="19">
        <v>1.802907713260322</v>
      </c>
      <c r="I16" s="19">
        <v>1.293121070806931</v>
      </c>
      <c r="J16" s="19">
        <v>1.328420187668231</v>
      </c>
      <c r="K16" s="19">
        <v>1.174638245978096</v>
      </c>
      <c r="L16" s="19">
        <v>1.243684084775229</v>
      </c>
      <c r="M16" s="19">
        <v>1.24576685880819</v>
      </c>
      <c r="N16" s="19">
        <v>1.146109419506556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1361457.8499999996</v>
      </c>
      <c r="C18" s="24">
        <f t="shared" si="2"/>
        <v>982232.49</v>
      </c>
      <c r="D18" s="24">
        <f t="shared" si="2"/>
        <v>838891.1600000001</v>
      </c>
      <c r="E18" s="24">
        <f t="shared" si="2"/>
        <v>269310.77999999997</v>
      </c>
      <c r="F18" s="24">
        <f t="shared" si="2"/>
        <v>911660.97</v>
      </c>
      <c r="G18" s="24">
        <f t="shared" si="2"/>
        <v>1297833.17</v>
      </c>
      <c r="H18" s="24">
        <f t="shared" si="2"/>
        <v>229464.50999999995</v>
      </c>
      <c r="I18" s="24">
        <f t="shared" si="2"/>
        <v>1019450.1900000001</v>
      </c>
      <c r="J18" s="24">
        <f t="shared" si="2"/>
        <v>894567.1999999998</v>
      </c>
      <c r="K18" s="24">
        <f t="shared" si="2"/>
        <v>1152096.29</v>
      </c>
      <c r="L18" s="24">
        <f t="shared" si="2"/>
        <v>1046010.3099999999</v>
      </c>
      <c r="M18" s="24">
        <f t="shared" si="2"/>
        <v>597512.26</v>
      </c>
      <c r="N18" s="24">
        <f t="shared" si="2"/>
        <v>306273.02999999997</v>
      </c>
      <c r="O18" s="24">
        <f t="shared" si="2"/>
        <v>10906760.209999999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1012647.61</v>
      </c>
      <c r="C19" s="30">
        <f t="shared" si="3"/>
        <v>737681.9</v>
      </c>
      <c r="D19" s="30">
        <f t="shared" si="3"/>
        <v>638932.13</v>
      </c>
      <c r="E19" s="30">
        <f t="shared" si="3"/>
        <v>265378.01</v>
      </c>
      <c r="F19" s="30">
        <f t="shared" si="3"/>
        <v>631016.02</v>
      </c>
      <c r="G19" s="30">
        <f t="shared" si="3"/>
        <v>823498.41</v>
      </c>
      <c r="H19" s="30">
        <f t="shared" si="3"/>
        <v>122148.5</v>
      </c>
      <c r="I19" s="30">
        <f t="shared" si="3"/>
        <v>735196.66</v>
      </c>
      <c r="J19" s="30">
        <f t="shared" si="3"/>
        <v>637903.82</v>
      </c>
      <c r="K19" s="30">
        <f t="shared" si="3"/>
        <v>908825.08</v>
      </c>
      <c r="L19" s="30">
        <f t="shared" si="3"/>
        <v>776082.07</v>
      </c>
      <c r="M19" s="30">
        <f t="shared" si="3"/>
        <v>440868.25</v>
      </c>
      <c r="N19" s="30">
        <f t="shared" si="3"/>
        <v>249067.73</v>
      </c>
      <c r="O19" s="30">
        <f>SUM(B19:N19)</f>
        <v>7979246.190000001</v>
      </c>
    </row>
    <row r="20" spans="1:23" ht="18.75" customHeight="1">
      <c r="A20" s="26" t="s">
        <v>35</v>
      </c>
      <c r="B20" s="30">
        <f>IF(B16&lt;&gt;0,ROUND((B16-1)*B19,2),0)</f>
        <v>238503.11</v>
      </c>
      <c r="C20" s="30">
        <f aca="true" t="shared" si="4" ref="C20:N20">IF(C16&lt;&gt;0,ROUND((C16-1)*C19,2),0)</f>
        <v>184976.43</v>
      </c>
      <c r="D20" s="30">
        <f t="shared" si="4"/>
        <v>158534.69</v>
      </c>
      <c r="E20" s="30">
        <f t="shared" si="4"/>
        <v>-15193.85</v>
      </c>
      <c r="F20" s="30">
        <f t="shared" si="4"/>
        <v>237842.07</v>
      </c>
      <c r="G20" s="30">
        <f t="shared" si="4"/>
        <v>392417.24</v>
      </c>
      <c r="H20" s="30">
        <f t="shared" si="4"/>
        <v>98073.97</v>
      </c>
      <c r="I20" s="30">
        <f t="shared" si="4"/>
        <v>215501.63</v>
      </c>
      <c r="J20" s="30">
        <f t="shared" si="4"/>
        <v>209500.49</v>
      </c>
      <c r="K20" s="30">
        <f t="shared" si="4"/>
        <v>158715.62</v>
      </c>
      <c r="L20" s="30">
        <f t="shared" si="4"/>
        <v>189118.85</v>
      </c>
      <c r="M20" s="30">
        <f t="shared" si="4"/>
        <v>108350.8</v>
      </c>
      <c r="N20" s="30">
        <f t="shared" si="4"/>
        <v>36391.14</v>
      </c>
      <c r="O20" s="30">
        <f aca="true" t="shared" si="5" ref="O19:O27">SUM(B20:N20)</f>
        <v>2212732.19</v>
      </c>
      <c r="W20" s="62"/>
    </row>
    <row r="21" spans="1:15" ht="18.75" customHeight="1">
      <c r="A21" s="26" t="s">
        <v>36</v>
      </c>
      <c r="B21" s="30">
        <v>52865.67</v>
      </c>
      <c r="C21" s="30">
        <v>34041</v>
      </c>
      <c r="D21" s="30">
        <v>20817.75</v>
      </c>
      <c r="E21" s="30">
        <v>9502.59</v>
      </c>
      <c r="F21" s="30">
        <v>26300.94</v>
      </c>
      <c r="G21" s="30">
        <v>41847.01</v>
      </c>
      <c r="H21" s="30">
        <v>3958.8</v>
      </c>
      <c r="I21" s="30">
        <v>29698.21</v>
      </c>
      <c r="J21" s="30">
        <v>30358.07</v>
      </c>
      <c r="K21" s="30">
        <v>45574.74</v>
      </c>
      <c r="L21" s="30">
        <v>42134.54</v>
      </c>
      <c r="M21" s="30">
        <v>20410.1</v>
      </c>
      <c r="N21" s="30">
        <v>11353.41</v>
      </c>
      <c r="O21" s="30">
        <f t="shared" si="5"/>
        <v>368862.8299999999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1011.95</v>
      </c>
      <c r="C24" s="30">
        <v>743.38</v>
      </c>
      <c r="D24" s="30">
        <v>628.27</v>
      </c>
      <c r="E24" s="30">
        <v>201.43</v>
      </c>
      <c r="F24" s="30">
        <v>685.82</v>
      </c>
      <c r="G24" s="30">
        <v>975.98</v>
      </c>
      <c r="H24" s="30">
        <v>172.65</v>
      </c>
      <c r="I24" s="30">
        <v>760.16</v>
      </c>
      <c r="J24" s="30">
        <v>673.83</v>
      </c>
      <c r="K24" s="30">
        <v>863.27</v>
      </c>
      <c r="L24" s="30">
        <v>781.74</v>
      </c>
      <c r="M24" s="30">
        <v>441.23</v>
      </c>
      <c r="N24" s="30">
        <v>230.21</v>
      </c>
      <c r="O24" s="30">
        <f t="shared" si="5"/>
        <v>8169.919999999999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878.63</v>
      </c>
      <c r="C25" s="30">
        <v>654.21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-72762.28</v>
      </c>
      <c r="C29" s="30">
        <f>+C30+C32+C45+C46+C49-C50</f>
        <v>-74313.64</v>
      </c>
      <c r="D29" s="30">
        <f t="shared" si="6"/>
        <v>-52373.19</v>
      </c>
      <c r="E29" s="30">
        <f t="shared" si="6"/>
        <v>-11908.88</v>
      </c>
      <c r="F29" s="30">
        <f t="shared" si="6"/>
        <v>-42397.21</v>
      </c>
      <c r="G29" s="30">
        <f t="shared" si="6"/>
        <v>-65284.659999999996</v>
      </c>
      <c r="H29" s="30">
        <f t="shared" si="6"/>
        <v>81395.75</v>
      </c>
      <c r="I29" s="30">
        <f t="shared" si="6"/>
        <v>-77944.58</v>
      </c>
      <c r="J29" s="30">
        <f t="shared" si="6"/>
        <v>-59530.14</v>
      </c>
      <c r="K29" s="30">
        <f t="shared" si="6"/>
        <v>-47559.549999999996</v>
      </c>
      <c r="L29" s="30">
        <f t="shared" si="6"/>
        <v>-39929.78</v>
      </c>
      <c r="M29" s="30">
        <f t="shared" si="6"/>
        <v>-31550.71</v>
      </c>
      <c r="N29" s="30">
        <f t="shared" si="6"/>
        <v>-21911.699999999997</v>
      </c>
      <c r="O29" s="30">
        <f t="shared" si="6"/>
        <v>-516070.57</v>
      </c>
    </row>
    <row r="30" spans="1:15" ht="18.75" customHeight="1">
      <c r="A30" s="26" t="s">
        <v>40</v>
      </c>
      <c r="B30" s="31">
        <f>+B31</f>
        <v>-67135.2</v>
      </c>
      <c r="C30" s="31">
        <f>+C31</f>
        <v>-70180</v>
      </c>
      <c r="D30" s="31">
        <f aca="true" t="shared" si="7" ref="D30:O30">+D31</f>
        <v>-48879.6</v>
      </c>
      <c r="E30" s="31">
        <f t="shared" si="7"/>
        <v>-10788.8</v>
      </c>
      <c r="F30" s="31">
        <f t="shared" si="7"/>
        <v>-38583.6</v>
      </c>
      <c r="G30" s="31">
        <f t="shared" si="7"/>
        <v>-59857.6</v>
      </c>
      <c r="H30" s="31">
        <f t="shared" si="7"/>
        <v>-8615.2</v>
      </c>
      <c r="I30" s="31">
        <f t="shared" si="7"/>
        <v>-73717.6</v>
      </c>
      <c r="J30" s="31">
        <f t="shared" si="7"/>
        <v>-55783.2</v>
      </c>
      <c r="K30" s="31">
        <f t="shared" si="7"/>
        <v>-42759.2</v>
      </c>
      <c r="L30" s="31">
        <f t="shared" si="7"/>
        <v>-35582.8</v>
      </c>
      <c r="M30" s="31">
        <f t="shared" si="7"/>
        <v>-29097.2</v>
      </c>
      <c r="N30" s="31">
        <f t="shared" si="7"/>
        <v>-20631.6</v>
      </c>
      <c r="O30" s="31">
        <f t="shared" si="7"/>
        <v>-561611.6</v>
      </c>
    </row>
    <row r="31" spans="1:26" ht="18.75" customHeight="1">
      <c r="A31" s="27" t="s">
        <v>41</v>
      </c>
      <c r="B31" s="16">
        <f>ROUND((-B9)*$G$3,2)</f>
        <v>-67135.2</v>
      </c>
      <c r="C31" s="16">
        <f aca="true" t="shared" si="8" ref="C31:N31">ROUND((-C9)*$G$3,2)</f>
        <v>-70180</v>
      </c>
      <c r="D31" s="16">
        <f t="shared" si="8"/>
        <v>-48879.6</v>
      </c>
      <c r="E31" s="16">
        <f t="shared" si="8"/>
        <v>-10788.8</v>
      </c>
      <c r="F31" s="16">
        <f t="shared" si="8"/>
        <v>-38583.6</v>
      </c>
      <c r="G31" s="16">
        <f t="shared" si="8"/>
        <v>-59857.6</v>
      </c>
      <c r="H31" s="16">
        <f t="shared" si="8"/>
        <v>-8615.2</v>
      </c>
      <c r="I31" s="16">
        <f t="shared" si="8"/>
        <v>-73717.6</v>
      </c>
      <c r="J31" s="16">
        <f t="shared" si="8"/>
        <v>-55783.2</v>
      </c>
      <c r="K31" s="16">
        <f t="shared" si="8"/>
        <v>-42759.2</v>
      </c>
      <c r="L31" s="16">
        <f t="shared" si="8"/>
        <v>-35582.8</v>
      </c>
      <c r="M31" s="16">
        <f t="shared" si="8"/>
        <v>-29097.2</v>
      </c>
      <c r="N31" s="16">
        <f t="shared" si="8"/>
        <v>-20631.6</v>
      </c>
      <c r="O31" s="32">
        <f aca="true" t="shared" si="9" ref="O31:O50">SUM(B31:N31)</f>
        <v>-561611.6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-5627.08</v>
      </c>
      <c r="C32" s="31">
        <f aca="true" t="shared" si="10" ref="C32:O32">SUM(C33:C43)</f>
        <v>-4133.64</v>
      </c>
      <c r="D32" s="31">
        <f t="shared" si="10"/>
        <v>-3493.59</v>
      </c>
      <c r="E32" s="31">
        <f t="shared" si="10"/>
        <v>-1120.08</v>
      </c>
      <c r="F32" s="31">
        <f t="shared" si="10"/>
        <v>-3813.61</v>
      </c>
      <c r="G32" s="31">
        <f t="shared" si="10"/>
        <v>-5427.06</v>
      </c>
      <c r="H32" s="31">
        <f t="shared" si="10"/>
        <v>91121.84999999999</v>
      </c>
      <c r="I32" s="31">
        <f t="shared" si="10"/>
        <v>-4226.98</v>
      </c>
      <c r="J32" s="31">
        <f t="shared" si="10"/>
        <v>-3746.94</v>
      </c>
      <c r="K32" s="31">
        <f t="shared" si="10"/>
        <v>-4800.35</v>
      </c>
      <c r="L32" s="31">
        <f t="shared" si="10"/>
        <v>-4346.98</v>
      </c>
      <c r="M32" s="31">
        <f t="shared" si="10"/>
        <v>-2453.51</v>
      </c>
      <c r="N32" s="31">
        <f t="shared" si="10"/>
        <v>-1280.1</v>
      </c>
      <c r="O32" s="31">
        <f t="shared" si="10"/>
        <v>46651.92999999999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267300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2611800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-2497500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-5627.08</v>
      </c>
      <c r="C41" s="33">
        <v>-4133.64</v>
      </c>
      <c r="D41" s="33">
        <v>-3493.59</v>
      </c>
      <c r="E41" s="33">
        <v>-1120.08</v>
      </c>
      <c r="F41" s="33">
        <v>-3813.61</v>
      </c>
      <c r="G41" s="33">
        <v>-5427.06</v>
      </c>
      <c r="H41" s="33">
        <v>-960.07</v>
      </c>
      <c r="I41" s="33">
        <v>-4226.98</v>
      </c>
      <c r="J41" s="33">
        <v>-3746.94</v>
      </c>
      <c r="K41" s="33">
        <v>-4800.35</v>
      </c>
      <c r="L41" s="33">
        <v>-4346.98</v>
      </c>
      <c r="M41" s="33">
        <v>-2453.51</v>
      </c>
      <c r="N41" s="33">
        <v>-1280.1</v>
      </c>
      <c r="O41" s="33">
        <f t="shared" si="9"/>
        <v>-45429.990000000005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-22218.08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-22218.08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-1110.9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-1110.9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1288695.5699999996</v>
      </c>
      <c r="C48" s="36">
        <f t="shared" si="11"/>
        <v>907918.85</v>
      </c>
      <c r="D48" s="36">
        <f t="shared" si="11"/>
        <v>786517.9700000002</v>
      </c>
      <c r="E48" s="36">
        <f t="shared" si="11"/>
        <v>257401.89999999997</v>
      </c>
      <c r="F48" s="36">
        <f t="shared" si="11"/>
        <v>869263.76</v>
      </c>
      <c r="G48" s="36">
        <f t="shared" si="11"/>
        <v>1232548.51</v>
      </c>
      <c r="H48" s="36">
        <f t="shared" si="11"/>
        <v>310860.25999999995</v>
      </c>
      <c r="I48" s="36">
        <f t="shared" si="11"/>
        <v>941505.6100000001</v>
      </c>
      <c r="J48" s="36">
        <f t="shared" si="11"/>
        <v>835037.0599999998</v>
      </c>
      <c r="K48" s="36">
        <f t="shared" si="11"/>
        <v>1104536.74</v>
      </c>
      <c r="L48" s="36">
        <f t="shared" si="11"/>
        <v>1006080.5299999999</v>
      </c>
      <c r="M48" s="36">
        <f t="shared" si="11"/>
        <v>565961.55</v>
      </c>
      <c r="N48" s="36">
        <f t="shared" si="11"/>
        <v>284361.32999999996</v>
      </c>
      <c r="O48" s="36">
        <f>SUM(B48:N48)</f>
        <v>10390689.639999999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1288695.5799999998</v>
      </c>
      <c r="C54" s="51">
        <f t="shared" si="12"/>
        <v>907918.85</v>
      </c>
      <c r="D54" s="51">
        <f t="shared" si="12"/>
        <v>786517.97</v>
      </c>
      <c r="E54" s="51">
        <f t="shared" si="12"/>
        <v>257401.9</v>
      </c>
      <c r="F54" s="51">
        <f t="shared" si="12"/>
        <v>869263.75</v>
      </c>
      <c r="G54" s="51">
        <f t="shared" si="12"/>
        <v>1232548.52</v>
      </c>
      <c r="H54" s="51">
        <f t="shared" si="12"/>
        <v>310860.27</v>
      </c>
      <c r="I54" s="51">
        <f t="shared" si="12"/>
        <v>941505.62</v>
      </c>
      <c r="J54" s="51">
        <f t="shared" si="12"/>
        <v>835037.07</v>
      </c>
      <c r="K54" s="51">
        <f t="shared" si="12"/>
        <v>1104536.74</v>
      </c>
      <c r="L54" s="51">
        <f t="shared" si="12"/>
        <v>1006080.53</v>
      </c>
      <c r="M54" s="51">
        <f t="shared" si="12"/>
        <v>565961.56</v>
      </c>
      <c r="N54" s="51">
        <f t="shared" si="12"/>
        <v>284361.33</v>
      </c>
      <c r="O54" s="36">
        <f t="shared" si="12"/>
        <v>10390689.690000001</v>
      </c>
      <c r="Q54"/>
    </row>
    <row r="55" spans="1:18" ht="18.75" customHeight="1">
      <c r="A55" s="26" t="s">
        <v>54</v>
      </c>
      <c r="B55" s="51">
        <v>1051514.91</v>
      </c>
      <c r="C55" s="51">
        <v>645769.58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1697284.4899999998</v>
      </c>
      <c r="P55"/>
      <c r="Q55"/>
      <c r="R55" s="43"/>
    </row>
    <row r="56" spans="1:16" ht="18.75" customHeight="1">
      <c r="A56" s="26" t="s">
        <v>55</v>
      </c>
      <c r="B56" s="51">
        <v>237180.67</v>
      </c>
      <c r="C56" s="51">
        <v>262149.27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499329.94000000006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786517.97</v>
      </c>
      <c r="E57" s="52">
        <v>0</v>
      </c>
      <c r="F57" s="52">
        <v>0</v>
      </c>
      <c r="G57" s="52">
        <v>0</v>
      </c>
      <c r="H57" s="51">
        <v>310860.27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1097378.24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257401.9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257401.9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869263.75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869263.75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1232548.52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1232548.52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941505.62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941505.62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835037.07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835037.07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1104536.74</v>
      </c>
      <c r="L63" s="31">
        <v>1006080.53</v>
      </c>
      <c r="M63" s="52">
        <v>0</v>
      </c>
      <c r="N63" s="52">
        <v>0</v>
      </c>
      <c r="O63" s="36">
        <f t="shared" si="13"/>
        <v>2110617.27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565961.56</v>
      </c>
      <c r="N64" s="52">
        <v>0</v>
      </c>
      <c r="O64" s="36">
        <f t="shared" si="13"/>
        <v>565961.56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284361.33</v>
      </c>
      <c r="O65" s="55">
        <f t="shared" si="13"/>
        <v>284361.33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2022-04-27T20:02:58Z</dcterms:modified>
  <cp:category/>
  <cp:version/>
  <cp:contentType/>
  <cp:contentStatus/>
</cp:coreProperties>
</file>