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<sst xmlns="http://schemas.openxmlformats.org/spreadsheetml/2006/main" count="83" uniqueCount="80">
  <si>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</si>
  <si>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</si>
  <si>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</si>
  <si>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</si>
  <si>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</si>
  <si>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</si>
  <si>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</si>
  <si>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</si>
  <si>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</si>
  <si>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</si>
  <si>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</si>
  <si>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</si>
  <si>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</si>
  <si>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</si>
  <si>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</si>
  <si>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</si>
  <si>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</si>
  <si>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</si>
  <si>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</si>
  <si>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</si>
  <si>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</si>
  <si>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</si>
  <si>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</si>
  <si>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</si>
  <si>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</si>
  <si>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</si>
  <si>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</si>
  <si>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</si>
  <si>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</si>
  <si>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</si>
  <si>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</si>
  <si>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</si>
  <si>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</si>
  <si>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</si>
  <si>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</si>
  <si>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</si>
  <si>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</si>
  <si>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</si>
  <si>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</si>
  <si>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</si>
  <si>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</si>
  <si>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</si>
  <si>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</si>
  <si>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</si>
  <si>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</si>
  <si>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</si>
  <si>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</si>
  <si>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</si>
  <si>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</si>
  <si>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</si>
  <si>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</si>
  <si>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</si>
  <si>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</si>
  <si>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</si>
  <si>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</si>
  <si>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</si>
  <si>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</si>
  <si>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</si>
  <si>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</si>
  <si>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</si>
  <si>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</si>
  <si>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</si>
  <si>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</si>
  <si>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</si>
  <si>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</si>
  <si>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</si>
  <si>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05/04/22 - VENCIMENTO 12/04/22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</si>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</sst>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402899</v>
      </c>
      <c r="C7" s="9">
        <f t="shared" si="0"/>
        <v>285125</v>
      </c>
      <c r="D7" s="9">
        <f t="shared" si="0"/>
        <v>274137</v>
      </c>
      <c r="E7" s="9">
        <f t="shared" si="0"/>
        <v>68347</v>
      </c>
      <c r="F7" s="9">
        <f t="shared" si="0"/>
        <v>223998</v>
      </c>
      <c r="G7" s="9">
        <f t="shared" si="0"/>
        <v>376069</v>
      </c>
      <c r="H7" s="9">
        <f t="shared" si="0"/>
        <v>42078</v>
      </c>
      <c r="I7" s="9">
        <f t="shared" si="0"/>
        <v>289164</v>
      </c>
      <c r="J7" s="9">
        <f t="shared" si="0"/>
        <v>240262</v>
      </c>
      <c r="K7" s="9">
        <f t="shared" si="0"/>
        <v>365273</v>
      </c>
      <c r="L7" s="9">
        <f t="shared" si="0"/>
        <v>268463</v>
      </c>
      <c r="M7" s="9">
        <f t="shared" si="0"/>
        <v>132294</v>
      </c>
      <c r="N7" s="9">
        <f t="shared" si="0"/>
        <v>83101</v>
      </c>
      <c r="O7" s="9">
        <f t="shared" si="0"/>
        <v>3051210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15035</v>
      </c>
      <c r="C8" s="11">
        <f t="shared" si="1"/>
        <v>15748</v>
      </c>
      <c r="D8" s="11">
        <f t="shared" si="1"/>
        <v>10809</v>
      </c>
      <c r="E8" s="11">
        <f t="shared" si="1"/>
        <v>2308</v>
      </c>
      <c r="F8" s="11">
        <f t="shared" si="1"/>
        <v>8129</v>
      </c>
      <c r="G8" s="11">
        <f t="shared" si="1"/>
        <v>13106</v>
      </c>
      <c r="H8" s="11">
        <f t="shared" si="1"/>
        <v>2151</v>
      </c>
      <c r="I8" s="11">
        <f t="shared" si="1"/>
        <v>16601</v>
      </c>
      <c r="J8" s="11">
        <f t="shared" si="1"/>
        <v>12601</v>
      </c>
      <c r="K8" s="11">
        <f t="shared" si="1"/>
        <v>9628</v>
      </c>
      <c r="L8" s="11">
        <f t="shared" si="1"/>
        <v>7660</v>
      </c>
      <c r="M8" s="11">
        <f t="shared" si="1"/>
        <v>5721</v>
      </c>
      <c r="N8" s="11">
        <f t="shared" si="1"/>
        <v>4591</v>
      </c>
      <c r="O8" s="11">
        <f t="shared" si="1"/>
        <v>124088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15035</v>
      </c>
      <c r="C9" s="11">
        <v>15748</v>
      </c>
      <c r="D9" s="11">
        <v>10809</v>
      </c>
      <c r="E9" s="11">
        <v>2308</v>
      </c>
      <c r="F9" s="11">
        <v>8129</v>
      </c>
      <c r="G9" s="11">
        <v>13106</v>
      </c>
      <c r="H9" s="11">
        <v>2151</v>
      </c>
      <c r="I9" s="11">
        <v>16597</v>
      </c>
      <c r="J9" s="11">
        <v>12601</v>
      </c>
      <c r="K9" s="11">
        <v>9611</v>
      </c>
      <c r="L9" s="11">
        <v>7658</v>
      </c>
      <c r="M9" s="11">
        <v>5714</v>
      </c>
      <c r="N9" s="11">
        <v>4578</v>
      </c>
      <c r="O9" s="11">
        <f>SUM(B9:N9)</f>
        <v>124045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17</v>
      </c>
      <c r="L10" s="13">
        <v>2</v>
      </c>
      <c r="M10" s="13">
        <v>7</v>
      </c>
      <c r="N10" s="13">
        <v>13</v>
      </c>
      <c r="O10" s="11">
        <f>SUM(B10:N10)</f>
        <v>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387864</v>
      </c>
      <c r="C11" s="13">
        <v>269377</v>
      </c>
      <c r="D11" s="13">
        <v>263328</v>
      </c>
      <c r="E11" s="13">
        <v>66039</v>
      </c>
      <c r="F11" s="13">
        <v>215869</v>
      </c>
      <c r="G11" s="13">
        <v>362963</v>
      </c>
      <c r="H11" s="13">
        <v>39927</v>
      </c>
      <c r="I11" s="13">
        <v>272563</v>
      </c>
      <c r="J11" s="13">
        <v>227661</v>
      </c>
      <c r="K11" s="13">
        <v>355645</v>
      </c>
      <c r="L11" s="13">
        <v>260803</v>
      </c>
      <c r="M11" s="13">
        <v>126573</v>
      </c>
      <c r="N11" s="13">
        <v>78510</v>
      </c>
      <c r="O11" s="11">
        <f>SUM(B11:N11)</f>
        <v>2927122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1.180065200269758</v>
      </c>
      <c r="C16" s="19">
        <v>1.209914867861575</v>
      </c>
      <c r="D16" s="19">
        <v>1.196839613427579</v>
      </c>
      <c r="E16" s="19">
        <v>0.907043153612741</v>
      </c>
      <c r="F16" s="19">
        <v>1.376908847703518</v>
      </c>
      <c r="G16" s="19">
        <v>1.425491629494421</v>
      </c>
      <c r="H16" s="19">
        <v>1.70852005441222</v>
      </c>
      <c r="I16" s="19">
        <v>1.218320165559661</v>
      </c>
      <c r="J16" s="19">
        <v>1.294300181696681</v>
      </c>
      <c r="K16" s="19">
        <v>1.158925869643049</v>
      </c>
      <c r="L16" s="19">
        <v>1.2200286083605</v>
      </c>
      <c r="M16" s="19">
        <v>1.230089459667678</v>
      </c>
      <c r="N16" s="19">
        <v>1.123303455248885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1314375.4799999997</v>
      </c>
      <c r="C18" s="24">
        <f aca="true" t="shared" si="2" ref="C18:O18">SUM(C19:C27)</f>
        <v>963288.21</v>
      </c>
      <c r="D18" s="24">
        <f t="shared" si="2"/>
        <v>793749.13</v>
      </c>
      <c r="E18" s="24">
        <f t="shared" si="2"/>
        <v>262047.91999999998</v>
      </c>
      <c r="F18" s="24">
        <f t="shared" si="2"/>
        <v>862630.68</v>
      </c>
      <c r="G18" s="24">
        <f t="shared" si="2"/>
        <v>1254701.7399999998</v>
      </c>
      <c r="H18" s="24">
        <f t="shared" si="2"/>
        <v>220352.00999999998</v>
      </c>
      <c r="I18" s="24">
        <f t="shared" si="2"/>
        <v>983831.9400000001</v>
      </c>
      <c r="J18" s="24">
        <f t="shared" si="2"/>
        <v>858997.23</v>
      </c>
      <c r="K18" s="24">
        <f t="shared" si="2"/>
        <v>1129573.41</v>
      </c>
      <c r="L18" s="24">
        <f t="shared" si="2"/>
        <v>1001312.8200000001</v>
      </c>
      <c r="M18" s="24">
        <f t="shared" si="2"/>
        <v>576822.07</v>
      </c>
      <c r="N18" s="24">
        <f t="shared" si="2"/>
        <v>294524.52999999997</v>
      </c>
      <c r="O18" s="24">
        <f t="shared" si="2"/>
        <v>10516207.169999998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1020502.88</v>
      </c>
      <c r="C19" s="30">
        <f t="shared" si="3"/>
        <v>746086.59</v>
      </c>
      <c r="D19" s="30">
        <f t="shared" si="3"/>
        <v>629089.59</v>
      </c>
      <c r="E19" s="30">
        <f t="shared" si="3"/>
        <v>267947.58</v>
      </c>
      <c r="F19" s="30">
        <f t="shared" si="3"/>
        <v>595812.28</v>
      </c>
      <c r="G19" s="30">
        <f t="shared" si="3"/>
        <v>823027.01</v>
      </c>
      <c r="H19" s="30">
        <f t="shared" si="3"/>
        <v>123642</v>
      </c>
      <c r="I19" s="30">
        <f t="shared" si="3"/>
        <v>751305.9</v>
      </c>
      <c r="J19" s="30">
        <f t="shared" si="3"/>
        <v>627876.68</v>
      </c>
      <c r="K19" s="30">
        <f t="shared" si="3"/>
        <v>902297.36</v>
      </c>
      <c r="L19" s="30">
        <f t="shared" si="3"/>
        <v>755079.03</v>
      </c>
      <c r="M19" s="30">
        <f t="shared" si="3"/>
        <v>429373.41</v>
      </c>
      <c r="N19" s="30">
        <f t="shared" si="3"/>
        <v>243618.89</v>
      </c>
      <c r="O19" s="30">
        <f>SUM(B19:N19)</f>
        <v>7915659.2</v>
      </c>
    </row>
    <row r="20" spans="1:23" ht="18.75" customHeight="1">
      <c r="A20" s="26" t="s">
        <v>35</v>
      </c>
      <c r="B20" s="30">
        <f>IF(B16&lt;&gt;0,ROUND((B16-1)*B19,2),0)</f>
        <v>183757.06</v>
      </c>
      <c r="C20" s="30">
        <f aca="true" t="shared" si="4" ref="C20:N20">IF(C16&lt;&gt;0,ROUND((C16-1)*C19,2),0)</f>
        <v>156614.67</v>
      </c>
      <c r="D20" s="30">
        <f t="shared" si="4"/>
        <v>123829.75</v>
      </c>
      <c r="E20" s="30">
        <f t="shared" si="4"/>
        <v>-24907.56</v>
      </c>
      <c r="F20" s="30">
        <f t="shared" si="4"/>
        <v>224566.92</v>
      </c>
      <c r="G20" s="30">
        <f t="shared" si="4"/>
        <v>350191.1</v>
      </c>
      <c r="H20" s="30">
        <f t="shared" si="4"/>
        <v>87602.84</v>
      </c>
      <c r="I20" s="30">
        <f t="shared" si="4"/>
        <v>164025.23</v>
      </c>
      <c r="J20" s="30">
        <f t="shared" si="4"/>
        <v>184784.22</v>
      </c>
      <c r="K20" s="30">
        <f t="shared" si="4"/>
        <v>143398.39</v>
      </c>
      <c r="L20" s="30">
        <f t="shared" si="4"/>
        <v>166138.99</v>
      </c>
      <c r="M20" s="30">
        <f t="shared" si="4"/>
        <v>98794.3</v>
      </c>
      <c r="N20" s="30">
        <f t="shared" si="4"/>
        <v>30039.05</v>
      </c>
      <c r="O20" s="30">
        <f aca="true" t="shared" si="5" ref="O20:O27">SUM(B20:N20)</f>
        <v>1888834.9600000002</v>
      </c>
      <c r="W20" s="62"/>
    </row>
    <row r="21" spans="1:15" ht="18.75" customHeight="1">
      <c r="A21" s="26" t="s">
        <v>36</v>
      </c>
      <c r="B21" s="30">
        <v>52671.67</v>
      </c>
      <c r="C21" s="30">
        <v>35039.41</v>
      </c>
      <c r="D21" s="30">
        <v>20235.19</v>
      </c>
      <c r="E21" s="30">
        <v>9381.47</v>
      </c>
      <c r="F21" s="30">
        <v>25761.49</v>
      </c>
      <c r="G21" s="30">
        <v>41410.72</v>
      </c>
      <c r="H21" s="30">
        <v>3826.32</v>
      </c>
      <c r="I21" s="30">
        <v>29447.12</v>
      </c>
      <c r="J21" s="30">
        <v>29533.9</v>
      </c>
      <c r="K21" s="30">
        <v>44882.42</v>
      </c>
      <c r="L21" s="30">
        <v>41427.14</v>
      </c>
      <c r="M21" s="30">
        <v>20768.87</v>
      </c>
      <c r="N21" s="30">
        <v>11403.45</v>
      </c>
      <c r="O21" s="30">
        <f t="shared" si="5"/>
        <v>365789.17000000004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1014.35</v>
      </c>
      <c r="C24" s="30">
        <v>757.76</v>
      </c>
      <c r="D24" s="30">
        <v>616.28</v>
      </c>
      <c r="E24" s="30">
        <v>203.83</v>
      </c>
      <c r="F24" s="30">
        <v>673.83</v>
      </c>
      <c r="G24" s="30">
        <v>978.38</v>
      </c>
      <c r="H24" s="30">
        <v>170.26</v>
      </c>
      <c r="I24" s="30">
        <v>760.16</v>
      </c>
      <c r="J24" s="30">
        <v>671.44</v>
      </c>
      <c r="K24" s="30">
        <v>877.66</v>
      </c>
      <c r="L24" s="30">
        <v>774.55</v>
      </c>
      <c r="M24" s="30">
        <v>443.63</v>
      </c>
      <c r="N24" s="30">
        <v>232.6</v>
      </c>
      <c r="O24" s="30">
        <f t="shared" si="5"/>
        <v>8174.730000000001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-71794.41</v>
      </c>
      <c r="C29" s="30">
        <f>+C30+C32+C45+C46+C49-C50</f>
        <v>-73504.84</v>
      </c>
      <c r="D29" s="30">
        <f t="shared" si="6"/>
        <v>-50986.52</v>
      </c>
      <c r="E29" s="30">
        <f t="shared" si="6"/>
        <v>-11288.62</v>
      </c>
      <c r="F29" s="30">
        <f t="shared" si="6"/>
        <v>-39514.54</v>
      </c>
      <c r="G29" s="30">
        <f t="shared" si="6"/>
        <v>-63106.8</v>
      </c>
      <c r="H29" s="30">
        <f t="shared" si="6"/>
        <v>126516.69</v>
      </c>
      <c r="I29" s="30">
        <f t="shared" si="6"/>
        <v>-77253.78</v>
      </c>
      <c r="J29" s="30">
        <f t="shared" si="6"/>
        <v>-59178.01</v>
      </c>
      <c r="K29" s="30">
        <f t="shared" si="6"/>
        <v>-47168.76</v>
      </c>
      <c r="L29" s="30">
        <f t="shared" si="6"/>
        <v>-38002.17999999999</v>
      </c>
      <c r="M29" s="30">
        <f t="shared" si="6"/>
        <v>-27608.449999999997</v>
      </c>
      <c r="N29" s="30">
        <f t="shared" si="6"/>
        <v>-21436.59</v>
      </c>
      <c r="O29" s="30">
        <f t="shared" si="6"/>
        <v>-454326.8100000001</v>
      </c>
    </row>
    <row r="30" spans="1:15" ht="18.75" customHeight="1">
      <c r="A30" s="26" t="s">
        <v>40</v>
      </c>
      <c r="B30" s="31">
        <f>+B31</f>
        <v>-66154</v>
      </c>
      <c r="C30" s="31">
        <f>+C31</f>
        <v>-69291.2</v>
      </c>
      <c r="D30" s="31">
        <f aca="true" t="shared" si="7" ref="D30:O30">+D31</f>
        <v>-47559.6</v>
      </c>
      <c r="E30" s="31">
        <f t="shared" si="7"/>
        <v>-10155.2</v>
      </c>
      <c r="F30" s="31">
        <f t="shared" si="7"/>
        <v>-35767.6</v>
      </c>
      <c r="G30" s="31">
        <f t="shared" si="7"/>
        <v>-57666.4</v>
      </c>
      <c r="H30" s="31">
        <f t="shared" si="7"/>
        <v>-9464.4</v>
      </c>
      <c r="I30" s="31">
        <f t="shared" si="7"/>
        <v>-73026.8</v>
      </c>
      <c r="J30" s="31">
        <f t="shared" si="7"/>
        <v>-55444.4</v>
      </c>
      <c r="K30" s="31">
        <f t="shared" si="7"/>
        <v>-42288.4</v>
      </c>
      <c r="L30" s="31">
        <f t="shared" si="7"/>
        <v>-33695.2</v>
      </c>
      <c r="M30" s="31">
        <f t="shared" si="7"/>
        <v>-25141.6</v>
      </c>
      <c r="N30" s="31">
        <f t="shared" si="7"/>
        <v>-20143.2</v>
      </c>
      <c r="O30" s="31">
        <f t="shared" si="7"/>
        <v>-545798.0000000001</v>
      </c>
    </row>
    <row r="31" spans="1:26" ht="18.75" customHeight="1">
      <c r="A31" s="27" t="s">
        <v>41</v>
      </c>
      <c r="B31" s="16">
        <f>ROUND((-B9)*$G$3,2)</f>
        <v>-66154</v>
      </c>
      <c r="C31" s="16">
        <f aca="true" t="shared" si="8" ref="C31:N31">ROUND((-C9)*$G$3,2)</f>
        <v>-69291.2</v>
      </c>
      <c r="D31" s="16">
        <f t="shared" si="8"/>
        <v>-47559.6</v>
      </c>
      <c r="E31" s="16">
        <f t="shared" si="8"/>
        <v>-10155.2</v>
      </c>
      <c r="F31" s="16">
        <f t="shared" si="8"/>
        <v>-35767.6</v>
      </c>
      <c r="G31" s="16">
        <f t="shared" si="8"/>
        <v>-57666.4</v>
      </c>
      <c r="H31" s="16">
        <f t="shared" si="8"/>
        <v>-9464.4</v>
      </c>
      <c r="I31" s="16">
        <f t="shared" si="8"/>
        <v>-73026.8</v>
      </c>
      <c r="J31" s="16">
        <f t="shared" si="8"/>
        <v>-55444.4</v>
      </c>
      <c r="K31" s="16">
        <f t="shared" si="8"/>
        <v>-42288.4</v>
      </c>
      <c r="L31" s="16">
        <f t="shared" si="8"/>
        <v>-33695.2</v>
      </c>
      <c r="M31" s="16">
        <f t="shared" si="8"/>
        <v>-25141.6</v>
      </c>
      <c r="N31" s="16">
        <f t="shared" si="8"/>
        <v>-20143.2</v>
      </c>
      <c r="O31" s="32">
        <f aca="true" t="shared" si="9" ref="O31:O50">SUM(B31:N31)</f>
        <v>-545798.0000000001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-5640.41</v>
      </c>
      <c r="C32" s="31">
        <f aca="true" t="shared" si="10" ref="C32:O32">SUM(C33:C43)</f>
        <v>-4213.64</v>
      </c>
      <c r="D32" s="31">
        <f t="shared" si="10"/>
        <v>-3426.92</v>
      </c>
      <c r="E32" s="31">
        <f t="shared" si="10"/>
        <v>-1133.42</v>
      </c>
      <c r="F32" s="31">
        <f t="shared" si="10"/>
        <v>-3746.94</v>
      </c>
      <c r="G32" s="31">
        <f t="shared" si="10"/>
        <v>-5440.4</v>
      </c>
      <c r="H32" s="31">
        <f t="shared" si="10"/>
        <v>137046.43</v>
      </c>
      <c r="I32" s="31">
        <f t="shared" si="10"/>
        <v>-4226.98</v>
      </c>
      <c r="J32" s="31">
        <f t="shared" si="10"/>
        <v>-3733.61</v>
      </c>
      <c r="K32" s="31">
        <f t="shared" si="10"/>
        <v>-4880.36</v>
      </c>
      <c r="L32" s="31">
        <f t="shared" si="10"/>
        <v>-4306.98</v>
      </c>
      <c r="M32" s="31">
        <f t="shared" si="10"/>
        <v>-2466.85</v>
      </c>
      <c r="N32" s="31">
        <f t="shared" si="10"/>
        <v>-1293.39</v>
      </c>
      <c r="O32" s="31">
        <f t="shared" si="10"/>
        <v>92536.53000000001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312300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2035800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-1876500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-5640.41</v>
      </c>
      <c r="C41" s="33">
        <v>-4213.64</v>
      </c>
      <c r="D41" s="33">
        <v>-3426.92</v>
      </c>
      <c r="E41" s="33">
        <v>-1133.42</v>
      </c>
      <c r="F41" s="33">
        <v>-3746.94</v>
      </c>
      <c r="G41" s="33">
        <v>-5440.4</v>
      </c>
      <c r="H41" s="33">
        <v>-946.74</v>
      </c>
      <c r="I41" s="33">
        <v>-4226.98</v>
      </c>
      <c r="J41" s="33">
        <v>-3733.61</v>
      </c>
      <c r="K41" s="33">
        <v>-4880.36</v>
      </c>
      <c r="L41" s="33">
        <v>-4306.98</v>
      </c>
      <c r="M41" s="33">
        <v>-2466.85</v>
      </c>
      <c r="N41" s="33">
        <v>-1293.39</v>
      </c>
      <c r="O41" s="33">
        <f t="shared" si="9"/>
        <v>-45456.63999999999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-21306.83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-21306.83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-1065.34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-1065.34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1242581.0699999998</v>
      </c>
      <c r="C48" s="36">
        <f t="shared" si="11"/>
        <v>889783.37</v>
      </c>
      <c r="D48" s="36">
        <f t="shared" si="11"/>
        <v>742762.61</v>
      </c>
      <c r="E48" s="36">
        <f t="shared" si="11"/>
        <v>250759.3</v>
      </c>
      <c r="F48" s="36">
        <f t="shared" si="11"/>
        <v>823116.14</v>
      </c>
      <c r="G48" s="36">
        <f t="shared" si="11"/>
        <v>1191594.9399999997</v>
      </c>
      <c r="H48" s="36">
        <f t="shared" si="11"/>
        <v>346868.69999999995</v>
      </c>
      <c r="I48" s="36">
        <f t="shared" si="11"/>
        <v>906578.16</v>
      </c>
      <c r="J48" s="36">
        <f t="shared" si="11"/>
        <v>799819.22</v>
      </c>
      <c r="K48" s="36">
        <f t="shared" si="11"/>
        <v>1082404.65</v>
      </c>
      <c r="L48" s="36">
        <f t="shared" si="11"/>
        <v>963310.6400000001</v>
      </c>
      <c r="M48" s="36">
        <f t="shared" si="11"/>
        <v>549213.62</v>
      </c>
      <c r="N48" s="36">
        <f t="shared" si="11"/>
        <v>273087.93999999994</v>
      </c>
      <c r="O48" s="36">
        <f>SUM(B48:N48)</f>
        <v>10061880.36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1242581.06</v>
      </c>
      <c r="C54" s="51">
        <f t="shared" si="12"/>
        <v>889783.36</v>
      </c>
      <c r="D54" s="51">
        <f t="shared" si="12"/>
        <v>742762.61</v>
      </c>
      <c r="E54" s="51">
        <f t="shared" si="12"/>
        <v>250759.3</v>
      </c>
      <c r="F54" s="51">
        <f t="shared" si="12"/>
        <v>823116.14</v>
      </c>
      <c r="G54" s="51">
        <f t="shared" si="12"/>
        <v>1191594.94</v>
      </c>
      <c r="H54" s="51">
        <f t="shared" si="12"/>
        <v>346868.69</v>
      </c>
      <c r="I54" s="51">
        <f t="shared" si="12"/>
        <v>906578.17</v>
      </c>
      <c r="J54" s="51">
        <f t="shared" si="12"/>
        <v>799819.22</v>
      </c>
      <c r="K54" s="51">
        <f t="shared" si="12"/>
        <v>1082404.66</v>
      </c>
      <c r="L54" s="51">
        <f t="shared" si="12"/>
        <v>963310.64</v>
      </c>
      <c r="M54" s="51">
        <f t="shared" si="12"/>
        <v>549213.61</v>
      </c>
      <c r="N54" s="51">
        <f t="shared" si="12"/>
        <v>273087.95</v>
      </c>
      <c r="O54" s="36">
        <f t="shared" si="12"/>
        <v>10061880.349999998</v>
      </c>
      <c r="Q54"/>
    </row>
    <row r="55" spans="1:18" ht="18.75" customHeight="1">
      <c r="A55" s="26" t="s">
        <v>54</v>
      </c>
      <c r="B55" s="51">
        <v>1014245.16</v>
      </c>
      <c r="C55" s="51">
        <v>632993.13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1647238.29</v>
      </c>
      <c r="P55"/>
      <c r="Q55"/>
      <c r="R55" s="43"/>
    </row>
    <row r="56" spans="1:16" ht="18.75" customHeight="1">
      <c r="A56" s="26" t="s">
        <v>55</v>
      </c>
      <c r="B56" s="51">
        <v>228335.9</v>
      </c>
      <c r="C56" s="51">
        <v>256790.23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485126.13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742762.61</v>
      </c>
      <c r="E57" s="52">
        <v>0</v>
      </c>
      <c r="F57" s="52">
        <v>0</v>
      </c>
      <c r="G57" s="52">
        <v>0</v>
      </c>
      <c r="H57" s="51">
        <v>346868.69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1089631.3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250759.3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250759.3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823116.14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823116.14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1191594.94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1191594.94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906578.17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906578.17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799819.22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799819.22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1082404.66</v>
      </c>
      <c r="L63" s="31">
        <v>963310.64</v>
      </c>
      <c r="M63" s="52">
        <v>0</v>
      </c>
      <c r="N63" s="52">
        <v>0</v>
      </c>
      <c r="O63" s="36">
        <f t="shared" si="13"/>
        <v>2045715.2999999998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549213.61</v>
      </c>
      <c r="N64" s="52">
        <v>0</v>
      </c>
      <c r="O64" s="36">
        <f t="shared" si="13"/>
        <v>549213.61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273087.95</v>
      </c>
      <c r="O65" s="55">
        <f t="shared" si="13"/>
        <v>273087.95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2022-06-06T18:37:48Z</dcterms:modified>
  <cp:category/>
  <cp:version/>
  <cp:contentType/>
  <cp:contentStatus/>
</cp:coreProperties>
</file>