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<sst xmlns="http://schemas.openxmlformats.org/spreadsheetml/2006/main" count="83" uniqueCount="80">
  <si>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</si>
  <si>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</si>
  <si>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</si>
  <si>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</si>
  <si>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</si>
  <si>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</si>
  <si>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</si>
  <si>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</si>
  <si>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</si>
  <si>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</si>
  <si>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</si>
  <si>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</si>
  <si>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</si>
  <si>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</si>
  <si>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</si>
  <si>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</si>
  <si>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</si>
  <si>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</si>
  <si>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</si>
  <si>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</si>
  <si>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</si>
  <si>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</si>
  <si>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</si>
  <si>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</si>
  <si>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</si>
  <si>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</si>
  <si>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</si>
  <si>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</si>
  <si>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</si>
  <si>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</si>
  <si>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</si>
  <si>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</si>
  <si>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</si>
  <si>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</si>
  <si>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</si>
  <si>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</si>
  <si>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</si>
  <si>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</si>
  <si>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</si>
  <si>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</si>
  <si>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</si>
  <si>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</si>
  <si>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</si>
  <si>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</si>
  <si>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</si>
  <si>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</si>
  <si>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</si>
  <si>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</si>
  <si>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</si>
  <si>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</si>
  <si>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</si>
  <si>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</si>
  <si>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</si>
  <si>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</si>
  <si>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</si>
  <si>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</si>
  <si>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</si>
  <si>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</si>
  <si>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</si>
  <si>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</si>
  <si>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</si>
  <si>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</si>
  <si>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</si>
  <si>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</si>
  <si>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</si>
  <si>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</si>
  <si>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04/04/22 - VENCIMENTO 11/04/22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</si>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</sst>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389650</v>
      </c>
      <c r="C7" s="9">
        <f t="shared" si="0"/>
        <v>275197</v>
      </c>
      <c r="D7" s="9">
        <f t="shared" si="0"/>
        <v>267028</v>
      </c>
      <c r="E7" s="9">
        <f t="shared" si="0"/>
        <v>66526</v>
      </c>
      <c r="F7" s="9">
        <f t="shared" si="0"/>
        <v>214566</v>
      </c>
      <c r="G7" s="9">
        <f t="shared" si="0"/>
        <v>363946</v>
      </c>
      <c r="H7" s="9">
        <f t="shared" si="0"/>
        <v>41099</v>
      </c>
      <c r="I7" s="9">
        <f t="shared" si="0"/>
        <v>231089</v>
      </c>
      <c r="J7" s="9">
        <f t="shared" si="0"/>
        <v>232400</v>
      </c>
      <c r="K7" s="9">
        <f t="shared" si="0"/>
        <v>351645</v>
      </c>
      <c r="L7" s="9">
        <f t="shared" si="0"/>
        <v>258380</v>
      </c>
      <c r="M7" s="9">
        <f t="shared" si="0"/>
        <v>127695</v>
      </c>
      <c r="N7" s="9">
        <f t="shared" si="0"/>
        <v>81079</v>
      </c>
      <c r="O7" s="9">
        <f t="shared" si="0"/>
        <v>2900300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15780</v>
      </c>
      <c r="C8" s="11">
        <f t="shared" si="1"/>
        <v>16433</v>
      </c>
      <c r="D8" s="11">
        <f t="shared" si="1"/>
        <v>11679</v>
      </c>
      <c r="E8" s="11">
        <f t="shared" si="1"/>
        <v>2500</v>
      </c>
      <c r="F8" s="11">
        <f t="shared" si="1"/>
        <v>8749</v>
      </c>
      <c r="G8" s="11">
        <f t="shared" si="1"/>
        <v>14262</v>
      </c>
      <c r="H8" s="11">
        <f t="shared" si="1"/>
        <v>2139</v>
      </c>
      <c r="I8" s="11">
        <f t="shared" si="1"/>
        <v>14596</v>
      </c>
      <c r="J8" s="11">
        <f t="shared" si="1"/>
        <v>12953</v>
      </c>
      <c r="K8" s="11">
        <f t="shared" si="1"/>
        <v>10438</v>
      </c>
      <c r="L8" s="11">
        <f t="shared" si="1"/>
        <v>8315</v>
      </c>
      <c r="M8" s="11">
        <f t="shared" si="1"/>
        <v>5899</v>
      </c>
      <c r="N8" s="11">
        <f t="shared" si="1"/>
        <v>4758</v>
      </c>
      <c r="O8" s="11">
        <f t="shared" si="1"/>
        <v>128501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15780</v>
      </c>
      <c r="C9" s="11">
        <v>16433</v>
      </c>
      <c r="D9" s="11">
        <v>11679</v>
      </c>
      <c r="E9" s="11">
        <v>2500</v>
      </c>
      <c r="F9" s="11">
        <v>8749</v>
      </c>
      <c r="G9" s="11">
        <v>14262</v>
      </c>
      <c r="H9" s="11">
        <v>2139</v>
      </c>
      <c r="I9" s="11">
        <v>14592</v>
      </c>
      <c r="J9" s="11">
        <v>12953</v>
      </c>
      <c r="K9" s="11">
        <v>10433</v>
      </c>
      <c r="L9" s="11">
        <v>8315</v>
      </c>
      <c r="M9" s="11">
        <v>5897</v>
      </c>
      <c r="N9" s="11">
        <v>4741</v>
      </c>
      <c r="O9" s="11">
        <f>SUM(B9:N9)</f>
        <v>128473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5</v>
      </c>
      <c r="L10" s="13">
        <v>0</v>
      </c>
      <c r="M10" s="13">
        <v>2</v>
      </c>
      <c r="N10" s="13">
        <v>17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373870</v>
      </c>
      <c r="C11" s="13">
        <v>258764</v>
      </c>
      <c r="D11" s="13">
        <v>255349</v>
      </c>
      <c r="E11" s="13">
        <v>64026</v>
      </c>
      <c r="F11" s="13">
        <v>205817</v>
      </c>
      <c r="G11" s="13">
        <v>349684</v>
      </c>
      <c r="H11" s="13">
        <v>38960</v>
      </c>
      <c r="I11" s="13">
        <v>216493</v>
      </c>
      <c r="J11" s="13">
        <v>219447</v>
      </c>
      <c r="K11" s="13">
        <v>341207</v>
      </c>
      <c r="L11" s="13">
        <v>250065</v>
      </c>
      <c r="M11" s="13">
        <v>121796</v>
      </c>
      <c r="N11" s="13">
        <v>76321</v>
      </c>
      <c r="O11" s="11">
        <f>SUM(B11:N11)</f>
        <v>2771799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1.217403361174076</v>
      </c>
      <c r="C16" s="19">
        <v>1.240292598009724</v>
      </c>
      <c r="D16" s="19">
        <v>1.223375057685409</v>
      </c>
      <c r="E16" s="19">
        <v>0.914591896544732</v>
      </c>
      <c r="F16" s="19">
        <v>1.398240158175681</v>
      </c>
      <c r="G16" s="19">
        <v>1.464036375981901</v>
      </c>
      <c r="H16" s="19">
        <v>1.751644808576719</v>
      </c>
      <c r="I16" s="19">
        <v>1.467837208052667</v>
      </c>
      <c r="J16" s="19">
        <v>1.323717436653398</v>
      </c>
      <c r="K16" s="19">
        <v>1.196432694177076</v>
      </c>
      <c r="L16" s="19">
        <v>1.264537522375162</v>
      </c>
      <c r="M16" s="19">
        <v>1.264080408657342</v>
      </c>
      <c r="N16" s="19">
        <v>1.143593301831945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1311879.14</v>
      </c>
      <c r="C18" s="24">
        <f aca="true" t="shared" si="2" ref="C18:O18">SUM(C19:C27)</f>
        <v>954162.9099999999</v>
      </c>
      <c r="D18" s="24">
        <f t="shared" si="2"/>
        <v>790462.13</v>
      </c>
      <c r="E18" s="24">
        <f t="shared" si="2"/>
        <v>257877.43999999997</v>
      </c>
      <c r="F18" s="24">
        <f t="shared" si="2"/>
        <v>839598.5599999999</v>
      </c>
      <c r="G18" s="24">
        <f t="shared" si="2"/>
        <v>1247775.81</v>
      </c>
      <c r="H18" s="24">
        <f t="shared" si="2"/>
        <v>220702.53999999998</v>
      </c>
      <c r="I18" s="24">
        <f t="shared" si="2"/>
        <v>949602.3299999998</v>
      </c>
      <c r="J18" s="24">
        <f t="shared" si="2"/>
        <v>850456.1900000001</v>
      </c>
      <c r="K18" s="24">
        <f t="shared" si="2"/>
        <v>1123205.59</v>
      </c>
      <c r="L18" s="24">
        <f t="shared" si="2"/>
        <v>999758.7</v>
      </c>
      <c r="M18" s="24">
        <f t="shared" si="2"/>
        <v>572523.34</v>
      </c>
      <c r="N18" s="24">
        <f t="shared" si="2"/>
        <v>292518.73</v>
      </c>
      <c r="O18" s="24">
        <f t="shared" si="2"/>
        <v>10410523.409999998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986944.49</v>
      </c>
      <c r="C19" s="30">
        <f t="shared" si="3"/>
        <v>720107.99</v>
      </c>
      <c r="D19" s="30">
        <f t="shared" si="3"/>
        <v>612775.85</v>
      </c>
      <c r="E19" s="30">
        <f t="shared" si="3"/>
        <v>260808.53</v>
      </c>
      <c r="F19" s="30">
        <f t="shared" si="3"/>
        <v>570724.1</v>
      </c>
      <c r="G19" s="30">
        <f t="shared" si="3"/>
        <v>796495.82</v>
      </c>
      <c r="H19" s="30">
        <f t="shared" si="3"/>
        <v>120765.3</v>
      </c>
      <c r="I19" s="30">
        <f t="shared" si="3"/>
        <v>600415.44</v>
      </c>
      <c r="J19" s="30">
        <f t="shared" si="3"/>
        <v>607330.92</v>
      </c>
      <c r="K19" s="30">
        <f t="shared" si="3"/>
        <v>868633.48</v>
      </c>
      <c r="L19" s="30">
        <f t="shared" si="3"/>
        <v>726719.59</v>
      </c>
      <c r="M19" s="30">
        <f t="shared" si="3"/>
        <v>414446.89</v>
      </c>
      <c r="N19" s="30">
        <f t="shared" si="3"/>
        <v>237691.2</v>
      </c>
      <c r="O19" s="30">
        <f>SUM(B19:N19)</f>
        <v>7523859.6</v>
      </c>
    </row>
    <row r="20" spans="1:23" ht="18.75" customHeight="1">
      <c r="A20" s="26" t="s">
        <v>35</v>
      </c>
      <c r="B20" s="30">
        <f>IF(B16&lt;&gt;0,ROUND((B16-1)*B19,2),0)</f>
        <v>214565.05</v>
      </c>
      <c r="C20" s="30">
        <f aca="true" t="shared" si="4" ref="C20:N20">IF(C16&lt;&gt;0,ROUND((C16-1)*C19,2),0)</f>
        <v>173036.62</v>
      </c>
      <c r="D20" s="30">
        <f t="shared" si="4"/>
        <v>136878.84</v>
      </c>
      <c r="E20" s="30">
        <f t="shared" si="4"/>
        <v>-22275.16</v>
      </c>
      <c r="F20" s="30">
        <f t="shared" si="4"/>
        <v>227285.26</v>
      </c>
      <c r="G20" s="30">
        <f t="shared" si="4"/>
        <v>369603.03</v>
      </c>
      <c r="H20" s="30">
        <f t="shared" si="4"/>
        <v>90772.61</v>
      </c>
      <c r="I20" s="30">
        <f t="shared" si="4"/>
        <v>280896.68</v>
      </c>
      <c r="J20" s="30">
        <f t="shared" si="4"/>
        <v>196603.61</v>
      </c>
      <c r="K20" s="30">
        <f t="shared" si="4"/>
        <v>170628.01</v>
      </c>
      <c r="L20" s="30">
        <f t="shared" si="4"/>
        <v>192244.6</v>
      </c>
      <c r="M20" s="30">
        <f t="shared" si="4"/>
        <v>109447.3</v>
      </c>
      <c r="N20" s="30">
        <f t="shared" si="4"/>
        <v>34130.86</v>
      </c>
      <c r="O20" s="30">
        <f aca="true" t="shared" si="5" ref="O19:O27">SUM(B20:N20)</f>
        <v>2173817.31</v>
      </c>
      <c r="W20" s="62"/>
    </row>
    <row r="21" spans="1:15" ht="18.75" customHeight="1">
      <c r="A21" s="26" t="s">
        <v>36</v>
      </c>
      <c r="B21" s="30">
        <v>52923.33</v>
      </c>
      <c r="C21" s="30">
        <v>35475.55</v>
      </c>
      <c r="D21" s="30">
        <v>20212.84</v>
      </c>
      <c r="E21" s="30">
        <v>9720.04</v>
      </c>
      <c r="F21" s="30">
        <v>25113.59</v>
      </c>
      <c r="G21" s="30">
        <v>41604.05</v>
      </c>
      <c r="H21" s="30">
        <v>3881.39</v>
      </c>
      <c r="I21" s="30">
        <v>29258.1</v>
      </c>
      <c r="J21" s="30">
        <v>29721.63</v>
      </c>
      <c r="K21" s="30">
        <v>44948.86</v>
      </c>
      <c r="L21" s="30">
        <v>42122.05</v>
      </c>
      <c r="M21" s="30">
        <v>20746.06</v>
      </c>
      <c r="N21" s="30">
        <v>11233.52</v>
      </c>
      <c r="O21" s="30">
        <f t="shared" si="5"/>
        <v>366961.01000000007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1016.75</v>
      </c>
      <c r="C24" s="30">
        <v>752.97</v>
      </c>
      <c r="D24" s="30">
        <v>616.28</v>
      </c>
      <c r="E24" s="30">
        <v>201.43</v>
      </c>
      <c r="F24" s="30">
        <v>659.45</v>
      </c>
      <c r="G24" s="30">
        <v>978.38</v>
      </c>
      <c r="H24" s="30">
        <v>172.65</v>
      </c>
      <c r="I24" s="30">
        <v>738.58</v>
      </c>
      <c r="J24" s="30">
        <v>669.04</v>
      </c>
      <c r="K24" s="30">
        <v>877.66</v>
      </c>
      <c r="L24" s="30">
        <v>779.35</v>
      </c>
      <c r="M24" s="30">
        <v>441.23</v>
      </c>
      <c r="N24" s="30">
        <v>232.61</v>
      </c>
      <c r="O24" s="30">
        <f t="shared" si="5"/>
        <v>8136.38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-75085.75</v>
      </c>
      <c r="C29" s="30">
        <f>+C30+C32+C45+C46+C49-C50</f>
        <v>-76492.17</v>
      </c>
      <c r="D29" s="30">
        <f t="shared" si="6"/>
        <v>-54814.52</v>
      </c>
      <c r="E29" s="30">
        <f t="shared" si="6"/>
        <v>-12120.08</v>
      </c>
      <c r="F29" s="30">
        <f t="shared" si="6"/>
        <v>-42162.53</v>
      </c>
      <c r="G29" s="30">
        <f t="shared" si="6"/>
        <v>-68193.2</v>
      </c>
      <c r="H29" s="30">
        <f t="shared" si="6"/>
        <v>-32780.64</v>
      </c>
      <c r="I29" s="30">
        <f t="shared" si="6"/>
        <v>-69895.77</v>
      </c>
      <c r="J29" s="30">
        <f t="shared" si="6"/>
        <v>-60713.469999999994</v>
      </c>
      <c r="K29" s="30">
        <f t="shared" si="6"/>
        <v>-50785.56</v>
      </c>
      <c r="L29" s="30">
        <f t="shared" si="6"/>
        <v>-40919.65</v>
      </c>
      <c r="M29" s="30">
        <f t="shared" si="6"/>
        <v>-28400.309999999998</v>
      </c>
      <c r="N29" s="30">
        <f t="shared" si="6"/>
        <v>-22153.84</v>
      </c>
      <c r="O29" s="30">
        <f t="shared" si="6"/>
        <v>-634517.4900000001</v>
      </c>
    </row>
    <row r="30" spans="1:15" ht="18.75" customHeight="1">
      <c r="A30" s="26" t="s">
        <v>40</v>
      </c>
      <c r="B30" s="31">
        <f>+B31</f>
        <v>-69432</v>
      </c>
      <c r="C30" s="31">
        <f>+C31</f>
        <v>-72305.2</v>
      </c>
      <c r="D30" s="31">
        <f aca="true" t="shared" si="7" ref="D30:O30">+D31</f>
        <v>-51387.6</v>
      </c>
      <c r="E30" s="31">
        <f t="shared" si="7"/>
        <v>-11000</v>
      </c>
      <c r="F30" s="31">
        <f t="shared" si="7"/>
        <v>-38495.6</v>
      </c>
      <c r="G30" s="31">
        <f t="shared" si="7"/>
        <v>-62752.8</v>
      </c>
      <c r="H30" s="31">
        <f t="shared" si="7"/>
        <v>-9411.6</v>
      </c>
      <c r="I30" s="31">
        <f t="shared" si="7"/>
        <v>-64204.8</v>
      </c>
      <c r="J30" s="31">
        <f t="shared" si="7"/>
        <v>-56993.2</v>
      </c>
      <c r="K30" s="31">
        <f t="shared" si="7"/>
        <v>-45905.2</v>
      </c>
      <c r="L30" s="31">
        <f t="shared" si="7"/>
        <v>-36586</v>
      </c>
      <c r="M30" s="31">
        <f t="shared" si="7"/>
        <v>-25946.8</v>
      </c>
      <c r="N30" s="31">
        <f t="shared" si="7"/>
        <v>-20860.4</v>
      </c>
      <c r="O30" s="31">
        <f t="shared" si="7"/>
        <v>-565281.2000000001</v>
      </c>
    </row>
    <row r="31" spans="1:26" ht="18.75" customHeight="1">
      <c r="A31" s="27" t="s">
        <v>41</v>
      </c>
      <c r="B31" s="16">
        <f>ROUND((-B9)*$G$3,2)</f>
        <v>-69432</v>
      </c>
      <c r="C31" s="16">
        <f aca="true" t="shared" si="8" ref="C31:N31">ROUND((-C9)*$G$3,2)</f>
        <v>-72305.2</v>
      </c>
      <c r="D31" s="16">
        <f t="shared" si="8"/>
        <v>-51387.6</v>
      </c>
      <c r="E31" s="16">
        <f t="shared" si="8"/>
        <v>-11000</v>
      </c>
      <c r="F31" s="16">
        <f t="shared" si="8"/>
        <v>-38495.6</v>
      </c>
      <c r="G31" s="16">
        <f t="shared" si="8"/>
        <v>-62752.8</v>
      </c>
      <c r="H31" s="16">
        <f t="shared" si="8"/>
        <v>-9411.6</v>
      </c>
      <c r="I31" s="16">
        <f t="shared" si="8"/>
        <v>-64204.8</v>
      </c>
      <c r="J31" s="16">
        <f t="shared" si="8"/>
        <v>-56993.2</v>
      </c>
      <c r="K31" s="16">
        <f t="shared" si="8"/>
        <v>-45905.2</v>
      </c>
      <c r="L31" s="16">
        <f t="shared" si="8"/>
        <v>-36586</v>
      </c>
      <c r="M31" s="16">
        <f t="shared" si="8"/>
        <v>-25946.8</v>
      </c>
      <c r="N31" s="16">
        <f t="shared" si="8"/>
        <v>-20860.4</v>
      </c>
      <c r="O31" s="32">
        <f aca="true" t="shared" si="9" ref="O31:O50">SUM(B31:N31)</f>
        <v>-565281.2000000001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-5653.75</v>
      </c>
      <c r="C32" s="31">
        <f aca="true" t="shared" si="10" ref="C32:O32">SUM(C33:C43)</f>
        <v>-4186.97</v>
      </c>
      <c r="D32" s="31">
        <f t="shared" si="10"/>
        <v>-3426.92</v>
      </c>
      <c r="E32" s="31">
        <f t="shared" si="10"/>
        <v>-1120.08</v>
      </c>
      <c r="F32" s="31">
        <f t="shared" si="10"/>
        <v>-3666.93</v>
      </c>
      <c r="G32" s="31">
        <f t="shared" si="10"/>
        <v>-5440.4</v>
      </c>
      <c r="H32" s="31">
        <f t="shared" si="10"/>
        <v>-22301.95</v>
      </c>
      <c r="I32" s="31">
        <f t="shared" si="10"/>
        <v>-5690.97</v>
      </c>
      <c r="J32" s="31">
        <f t="shared" si="10"/>
        <v>-3720.27</v>
      </c>
      <c r="K32" s="31">
        <f t="shared" si="10"/>
        <v>-4880.36</v>
      </c>
      <c r="L32" s="31">
        <f t="shared" si="10"/>
        <v>-4333.65</v>
      </c>
      <c r="M32" s="31">
        <f t="shared" si="10"/>
        <v>-2453.51</v>
      </c>
      <c r="N32" s="31">
        <f t="shared" si="10"/>
        <v>-1293.44</v>
      </c>
      <c r="O32" s="31">
        <f t="shared" si="10"/>
        <v>-68169.20000000001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-1584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-1584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153000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1876500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-1876500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-5653.75</v>
      </c>
      <c r="C41" s="33">
        <v>-4186.97</v>
      </c>
      <c r="D41" s="33">
        <v>-3426.92</v>
      </c>
      <c r="E41" s="33">
        <v>-1120.08</v>
      </c>
      <c r="F41" s="33">
        <v>-3666.93</v>
      </c>
      <c r="G41" s="33">
        <v>-5440.4</v>
      </c>
      <c r="H41" s="33">
        <v>-960.07</v>
      </c>
      <c r="I41" s="33">
        <v>-4106.97</v>
      </c>
      <c r="J41" s="33">
        <v>-3720.27</v>
      </c>
      <c r="K41" s="33">
        <v>-4880.36</v>
      </c>
      <c r="L41" s="33">
        <v>-4333.65</v>
      </c>
      <c r="M41" s="33">
        <v>-2453.51</v>
      </c>
      <c r="N41" s="33">
        <v>-1293.44</v>
      </c>
      <c r="O41" s="33">
        <f t="shared" si="9"/>
        <v>-45243.32000000001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-21341.88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-21341.88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-1067.09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-1067.09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1236793.39</v>
      </c>
      <c r="C48" s="36">
        <f t="shared" si="11"/>
        <v>877670.7399999999</v>
      </c>
      <c r="D48" s="36">
        <f t="shared" si="11"/>
        <v>735647.61</v>
      </c>
      <c r="E48" s="36">
        <f t="shared" si="11"/>
        <v>245757.36</v>
      </c>
      <c r="F48" s="36">
        <f t="shared" si="11"/>
        <v>797436.0299999999</v>
      </c>
      <c r="G48" s="36">
        <f t="shared" si="11"/>
        <v>1179582.61</v>
      </c>
      <c r="H48" s="36">
        <f t="shared" si="11"/>
        <v>187921.89999999997</v>
      </c>
      <c r="I48" s="36">
        <f t="shared" si="11"/>
        <v>879706.5599999998</v>
      </c>
      <c r="J48" s="36">
        <f t="shared" si="11"/>
        <v>789742.7200000001</v>
      </c>
      <c r="K48" s="36">
        <f t="shared" si="11"/>
        <v>1072420.03</v>
      </c>
      <c r="L48" s="36">
        <f t="shared" si="11"/>
        <v>958839.0499999999</v>
      </c>
      <c r="M48" s="36">
        <f t="shared" si="11"/>
        <v>544123.03</v>
      </c>
      <c r="N48" s="36">
        <f t="shared" si="11"/>
        <v>270364.88999999996</v>
      </c>
      <c r="O48" s="36">
        <f>SUM(B48:N48)</f>
        <v>9776005.92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68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1236793.3800000001</v>
      </c>
      <c r="C54" s="51">
        <f t="shared" si="12"/>
        <v>877670.74</v>
      </c>
      <c r="D54" s="51">
        <f t="shared" si="12"/>
        <v>735647.61</v>
      </c>
      <c r="E54" s="51">
        <f t="shared" si="12"/>
        <v>245757.36</v>
      </c>
      <c r="F54" s="51">
        <f t="shared" si="12"/>
        <v>797436.03</v>
      </c>
      <c r="G54" s="51">
        <f t="shared" si="12"/>
        <v>1179582.61</v>
      </c>
      <c r="H54" s="51">
        <f t="shared" si="12"/>
        <v>187921.9</v>
      </c>
      <c r="I54" s="51">
        <f t="shared" si="12"/>
        <v>879706.56</v>
      </c>
      <c r="J54" s="51">
        <f t="shared" si="12"/>
        <v>789742.71</v>
      </c>
      <c r="K54" s="51">
        <f t="shared" si="12"/>
        <v>1072420.04</v>
      </c>
      <c r="L54" s="51">
        <f t="shared" si="12"/>
        <v>958839.05</v>
      </c>
      <c r="M54" s="51">
        <f t="shared" si="12"/>
        <v>544123.04</v>
      </c>
      <c r="N54" s="51">
        <f t="shared" si="12"/>
        <v>270364.89</v>
      </c>
      <c r="O54" s="36">
        <f t="shared" si="12"/>
        <v>9776005.920000002</v>
      </c>
      <c r="Q54"/>
    </row>
    <row r="55" spans="1:18" ht="18.75" customHeight="1">
      <c r="A55" s="26" t="s">
        <v>54</v>
      </c>
      <c r="B55" s="51">
        <v>1009567.56</v>
      </c>
      <c r="C55" s="51">
        <v>624459.79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1634027.35</v>
      </c>
      <c r="P55"/>
      <c r="Q55"/>
      <c r="R55" s="43"/>
    </row>
    <row r="56" spans="1:16" ht="18.75" customHeight="1">
      <c r="A56" s="26" t="s">
        <v>55</v>
      </c>
      <c r="B56" s="51">
        <v>227225.82</v>
      </c>
      <c r="C56" s="51">
        <v>253210.95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480436.77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735647.61</v>
      </c>
      <c r="E57" s="52">
        <v>0</v>
      </c>
      <c r="F57" s="52">
        <v>0</v>
      </c>
      <c r="G57" s="52">
        <v>0</v>
      </c>
      <c r="H57" s="51">
        <v>187921.9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923569.51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245757.36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245757.36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797436.03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797436.03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1179582.61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1179582.61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879706.56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879706.56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789742.71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789742.71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1072420.04</v>
      </c>
      <c r="L63" s="31">
        <v>958839.05</v>
      </c>
      <c r="M63" s="52">
        <v>0</v>
      </c>
      <c r="N63" s="52">
        <v>0</v>
      </c>
      <c r="O63" s="36">
        <f t="shared" si="13"/>
        <v>2031259.09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544123.04</v>
      </c>
      <c r="N64" s="52">
        <v>0</v>
      </c>
      <c r="O64" s="36">
        <f t="shared" si="13"/>
        <v>544123.04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270364.89</v>
      </c>
      <c r="O65" s="55">
        <f t="shared" si="13"/>
        <v>270364.89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2022-04-08T15:10:26Z</dcterms:modified>
  <cp:category/>
  <cp:version/>
  <cp:contentType/>
  <cp:contentStatus/>
</cp:coreProperties>
</file>