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<sst xmlns="http://schemas.openxmlformats.org/spreadsheetml/2006/main" count="82" uniqueCount="81">
  <si>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</si>
  <si>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</si>
  <si>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</si>
  <si>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</si>
  <si>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</si>
  <si>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</si>
  <si>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</si>
  <si>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</si>
  <si>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</si>
  <si>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</si>
  <si>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</si>
  <si>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</si>
  <si>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</si>
  <si>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</si>
  <si>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</si>
  <si>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</si>
  <si>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</si>
  <si>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</si>
  <si>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</si>
  <si>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</si>
  <si>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</si>
  <si>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</si>
  <si>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</si>
  <si>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</si>
  <si>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</si>
  <si>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</si>
  <si>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</si>
  <si>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</si>
  <si>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</si>
  <si>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</si>
  <si>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</si>
  <si>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</si>
  <si>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</si>
  <si>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</si>
  <si>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</si>
  <si>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</si>
  <si>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</si>
  <si>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</si>
  <si>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</si>
  <si>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</si>
  <si>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</si>
  <si>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</si>
  <si>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</si>
  <si>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</si>
  <si>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</si>
  <si>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</si>
  <si>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</si>
  <si>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</si>
  <si>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</si>
  <si>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</si>
  <si>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</si>
  <si>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</si>
  <si>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</si>
  <si>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</si>
  <si>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</si>
  <si>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</si>
  <si>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</si>
  <si>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</si>
  <si>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</si>
  <si>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</si>
  <si>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</si>
  <si>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</si>
  <si>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</si>
  <si>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</si>
  <si>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</si>
  <si>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</si>
  <si>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</si>
  <si>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</si>
  <si>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</si>
  <si>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</si>
  <si>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</si>
  <si>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</si>
  <si>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</si>
  <si>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PERÍODO DE OPERAÇÃO DE 01/04/22 A 30/04/22 - VENCIMENTO DE 08/04/22 A 06/05/22</t>
  </si>
  <si>
    <t>¹ Revisões:</t>
  </si>
  <si>
    <t>Abril a agosto/20: remuneração dos aposentados.</t>
  </si>
  <si>
    <t>Valores da 3ª  parcela da revisão do período de Maio/21 a Dezembro/21 referente ao reajuste de 2021, conforme previsto na cláusula segunda (item 2.2 c) do termo de aditamento assinado em 30/09/21.</t>
  </si>
  <si>
    <t>Março/22: energia para tração, mensal de passageiros (83.353 pass.), fator de transição, ar condicionado, rede da madrugada e Arla 32.</t>
  </si>
  <si>
    <t>Abril/22: remuneração combustível (01 a 12/04).</t>
  </si>
  <si>
    <t>Janeiro e fevereiro/22: passageiros e fator de transição.</t>
  </si>
  <si>
    <t>3. Fator de Transição na Remuneração (Cálculo diário)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</si>
</sst>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9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4" fillId="0" borderId="12" xfId="46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horizontal="left" vertical="center" indent="1"/>
    </xf>
    <xf numFmtId="0" fontId="34" fillId="0" borderId="13" xfId="0" applyFont="1" applyFill="1" applyBorder="1" applyAlignment="1">
      <alignment horizontal="left" vertical="center" indent="1"/>
    </xf>
    <xf numFmtId="164" fontId="34" fillId="0" borderId="4" xfId="46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4" fontId="34" fillId="0" borderId="4" xfId="53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4" fillId="0" borderId="4" xfId="46" applyNumberFormat="1" applyFont="1" applyFill="1" applyBorder="1" applyAlignment="1">
      <alignment horizontal="center" vertical="center"/>
    </xf>
    <xf numFmtId="164" fontId="34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4" fillId="33" borderId="1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165" fontId="34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4" fillId="33" borderId="4" xfId="0" applyFont="1" applyFill="1" applyBorder="1" applyAlignment="1">
      <alignment horizontal="left" vertical="center" indent="3"/>
    </xf>
    <xf numFmtId="165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11" xfId="46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44" fontId="34" fillId="34" borderId="4" xfId="46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1"/>
    </xf>
    <xf numFmtId="166" fontId="34" fillId="0" borderId="4" xfId="53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169" fontId="34" fillId="0" borderId="4" xfId="46" applyNumberFormat="1" applyFont="1" applyFill="1" applyBorder="1" applyAlignment="1">
      <alignment horizontal="center" vertical="center"/>
    </xf>
    <xf numFmtId="166" fontId="34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4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4" fillId="0" borderId="12" xfId="53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5" fillId="0" borderId="0" xfId="0" applyNumberFormat="1" applyFont="1" applyAlignment="1">
      <alignment/>
    </xf>
    <xf numFmtId="171" fontId="34" fillId="0" borderId="4" xfId="46" applyNumberFormat="1" applyFont="1" applyFill="1" applyBorder="1" applyAlignment="1">
      <alignment horizontal="center" vertical="center"/>
    </xf>
    <xf numFmtId="0" fontId="34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  <xf numFmtId="4" fontId="47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45</v>
      </c>
      <c r="B4" s="63" t="s">
        <v>44</v>
      </c>
      <c r="C4" s="64"/>
      <c r="D4" s="64"/>
      <c r="E4" s="64"/>
      <c r="F4" s="64"/>
      <c r="G4" s="64"/>
      <c r="H4" s="64"/>
      <c r="I4" s="64"/>
      <c r="J4" s="64"/>
      <c r="K4" s="62" t="s">
        <v>43</v>
      </c>
    </row>
    <row r="5" spans="1:11" ht="43.5" customHeight="1">
      <c r="A5" s="62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2"/>
    </row>
    <row r="6" spans="1:11" ht="18.75" customHeight="1">
      <c r="A6" s="62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2"/>
    </row>
    <row r="7" spans="1:14" ht="16.5" customHeight="1">
      <c r="A7" s="12" t="s">
        <v>31</v>
      </c>
      <c r="B7" s="45">
        <v>7666679</v>
      </c>
      <c r="C7" s="45">
        <v>6313451</v>
      </c>
      <c r="D7" s="45">
        <v>8114904</v>
      </c>
      <c r="E7" s="45">
        <v>4290812</v>
      </c>
      <c r="F7" s="45">
        <v>5388812</v>
      </c>
      <c r="G7" s="45">
        <v>5464253</v>
      </c>
      <c r="H7" s="45">
        <v>6502592</v>
      </c>
      <c r="I7" s="45">
        <v>8901640</v>
      </c>
      <c r="J7" s="45">
        <v>2654949</v>
      </c>
      <c r="K7" s="45">
        <f>K8+K11</f>
        <v>55298092</v>
      </c>
      <c r="L7" s="44"/>
      <c r="M7"/>
      <c r="N7"/>
    </row>
    <row r="8" spans="1:14" ht="16.5" customHeight="1">
      <c r="A8" s="42" t="s">
        <v>30</v>
      </c>
      <c r="B8" s="43">
        <v>514593</v>
      </c>
      <c r="C8" s="43">
        <v>522842</v>
      </c>
      <c r="D8" s="43">
        <v>529738</v>
      </c>
      <c r="E8" s="43">
        <v>334132</v>
      </c>
      <c r="F8" s="43">
        <v>373856</v>
      </c>
      <c r="G8" s="43">
        <v>208477</v>
      </c>
      <c r="H8" s="43">
        <v>196685</v>
      </c>
      <c r="I8" s="43">
        <v>551714</v>
      </c>
      <c r="J8" s="43">
        <v>101320</v>
      </c>
      <c r="K8" s="36">
        <f>SUM(B8:J8)</f>
        <v>3333357</v>
      </c>
      <c r="L8"/>
      <c r="M8"/>
      <c r="N8"/>
    </row>
    <row r="9" spans="1:14" ht="16.5" customHeight="1">
      <c r="A9" s="21" t="s">
        <v>29</v>
      </c>
      <c r="B9" s="43">
        <v>513579</v>
      </c>
      <c r="C9" s="43">
        <v>522640</v>
      </c>
      <c r="D9" s="43">
        <v>529617</v>
      </c>
      <c r="E9" s="43">
        <v>331597</v>
      </c>
      <c r="F9" s="43">
        <v>373419</v>
      </c>
      <c r="G9" s="43">
        <v>208419</v>
      </c>
      <c r="H9" s="43">
        <v>196685</v>
      </c>
      <c r="I9" s="43">
        <v>549556</v>
      </c>
      <c r="J9" s="43">
        <v>101320</v>
      </c>
      <c r="K9" s="36">
        <f>SUM(B9:J9)</f>
        <v>3326832</v>
      </c>
      <c r="L9"/>
      <c r="M9"/>
      <c r="N9"/>
    </row>
    <row r="10" spans="1:14" ht="16.5" customHeight="1">
      <c r="A10" s="21" t="s">
        <v>28</v>
      </c>
      <c r="B10" s="43">
        <v>1014</v>
      </c>
      <c r="C10" s="43">
        <v>202</v>
      </c>
      <c r="D10" s="43">
        <v>121</v>
      </c>
      <c r="E10" s="43">
        <v>2535</v>
      </c>
      <c r="F10" s="43">
        <v>437</v>
      </c>
      <c r="G10" s="43">
        <v>58</v>
      </c>
      <c r="H10" s="43">
        <v>0</v>
      </c>
      <c r="I10" s="43">
        <v>2158</v>
      </c>
      <c r="J10" s="43">
        <v>0</v>
      </c>
      <c r="K10" s="36">
        <f>SUM(B10:J10)</f>
        <v>6525</v>
      </c>
      <c r="L10"/>
      <c r="M10"/>
      <c r="N10"/>
    </row>
    <row r="11" spans="1:14" ht="16.5" customHeight="1">
      <c r="A11" s="42" t="s">
        <v>27</v>
      </c>
      <c r="B11" s="43">
        <v>7152086</v>
      </c>
      <c r="C11" s="43">
        <v>5790609</v>
      </c>
      <c r="D11" s="43">
        <v>7585166</v>
      </c>
      <c r="E11" s="43">
        <v>3956680</v>
      </c>
      <c r="F11" s="43">
        <v>5014956</v>
      </c>
      <c r="G11" s="43">
        <v>5255776</v>
      </c>
      <c r="H11" s="43">
        <v>6305907</v>
      </c>
      <c r="I11" s="43">
        <v>8349926</v>
      </c>
      <c r="J11" s="43">
        <v>2553629</v>
      </c>
      <c r="K11" s="36">
        <f>SUM(B11:J11)</f>
        <v>51964735</v>
      </c>
      <c r="L11"/>
      <c r="M11"/>
      <c r="N11"/>
    </row>
    <row r="12" spans="1:14" ht="12" customHeight="1">
      <c r="A12" s="21"/>
      <c r="B12" s="41"/>
      <c r="C12" s="41"/>
      <c r="D12" s="41"/>
      <c r="E12" s="41"/>
      <c r="F12" s="41"/>
      <c r="G12" s="41"/>
      <c r="H12" s="41"/>
      <c r="I12" s="41"/>
      <c r="J12" s="41"/>
      <c r="K12" s="36"/>
      <c r="L12"/>
      <c r="M12"/>
      <c r="N12"/>
    </row>
    <row r="13" spans="1:14" ht="16.5" customHeight="1">
      <c r="A13" s="15" t="s">
        <v>26</v>
      </c>
      <c r="B13" s="40">
        <v>3.6737</v>
      </c>
      <c r="C13" s="40">
        <v>4.0359</v>
      </c>
      <c r="D13" s="40">
        <v>4.474</v>
      </c>
      <c r="E13" s="40">
        <v>3.8899</v>
      </c>
      <c r="F13" s="40">
        <v>4.1165</v>
      </c>
      <c r="G13" s="40">
        <v>4.1582</v>
      </c>
      <c r="H13" s="40">
        <v>3.3108</v>
      </c>
      <c r="I13" s="40">
        <v>3.3444</v>
      </c>
      <c r="J13" s="40">
        <v>3.7842</v>
      </c>
      <c r="K13" s="30"/>
      <c r="L13"/>
      <c r="M13"/>
      <c r="N13"/>
    </row>
    <row r="14" spans="1:14" ht="16.5" customHeight="1">
      <c r="A14" s="15" t="s">
        <v>66</v>
      </c>
      <c r="B14" s="40">
        <v>0.3186</v>
      </c>
      <c r="C14" s="40">
        <v>0.35</v>
      </c>
      <c r="D14" s="40">
        <v>0.388</v>
      </c>
      <c r="E14" s="40">
        <v>0.3374</v>
      </c>
      <c r="F14" s="40">
        <v>0.357</v>
      </c>
      <c r="G14" s="40">
        <v>0.3606</v>
      </c>
      <c r="H14" s="40">
        <v>0.2872</v>
      </c>
      <c r="I14" s="40">
        <v>0.2901</v>
      </c>
      <c r="J14" s="40">
        <v>0.3282</v>
      </c>
      <c r="K14" s="30"/>
      <c r="L14"/>
      <c r="M14"/>
      <c r="N14"/>
    </row>
    <row r="15" spans="1:11" ht="12" customHeight="1">
      <c r="A15" s="39"/>
      <c r="B15" s="16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6.5" customHeight="1">
      <c r="A16" s="15" t="s">
        <v>80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0"/>
    </row>
    <row r="17" spans="1:11" ht="12" customHeight="1">
      <c r="A17" s="15"/>
      <c r="B17" s="30"/>
      <c r="C17" s="30"/>
      <c r="D17" s="30"/>
      <c r="E17" s="36"/>
      <c r="F17" s="30"/>
      <c r="G17" s="30"/>
      <c r="H17" s="30"/>
      <c r="I17" s="30"/>
      <c r="J17" s="30"/>
      <c r="K17" s="14"/>
    </row>
    <row r="18" spans="1:14" ht="16.5" customHeight="1">
      <c r="A18" s="35" t="s">
        <v>67</v>
      </c>
      <c r="B18" s="34">
        <v>36302481.91</v>
      </c>
      <c r="C18" s="34">
        <v>34278573.480000004</v>
      </c>
      <c r="D18" s="34">
        <v>43547788.92</v>
      </c>
      <c r="E18" s="34">
        <v>25952084.509999998</v>
      </c>
      <c r="F18" s="34">
        <v>27024582.30999999</v>
      </c>
      <c r="G18" s="34">
        <v>29561625.65</v>
      </c>
      <c r="H18" s="34">
        <v>27227735.7</v>
      </c>
      <c r="I18" s="34">
        <v>37436588.72</v>
      </c>
      <c r="J18" s="34">
        <v>12140482.360000001</v>
      </c>
      <c r="K18" s="34">
        <f>SUM(B18:J18)</f>
        <v>273471943.56</v>
      </c>
      <c r="L18" s="57"/>
      <c r="M18" s="58"/>
      <c r="N18"/>
    </row>
    <row r="19" spans="1:14" ht="16.5" customHeight="1">
      <c r="A19" s="17" t="s">
        <v>68</v>
      </c>
      <c r="B19" s="54">
        <v>30227760.82</v>
      </c>
      <c r="C19" s="54">
        <v>27345178.78999999</v>
      </c>
      <c r="D19" s="54">
        <v>38967389.98</v>
      </c>
      <c r="E19" s="54">
        <v>17912330.09</v>
      </c>
      <c r="F19" s="54">
        <v>23809418.490000006</v>
      </c>
      <c r="G19" s="54">
        <v>24387318.150000006</v>
      </c>
      <c r="H19" s="54">
        <v>23107270.500000004</v>
      </c>
      <c r="I19" s="54">
        <v>31954034.28</v>
      </c>
      <c r="J19" s="54">
        <v>10782791.98</v>
      </c>
      <c r="K19" s="29">
        <f>SUM(B19:J19)</f>
        <v>228493493.07999998</v>
      </c>
      <c r="L19"/>
      <c r="M19"/>
      <c r="N19"/>
    </row>
    <row r="20" spans="1:14" ht="16.5" customHeight="1">
      <c r="A20" s="17" t="s">
        <v>25</v>
      </c>
      <c r="B20" s="29">
        <v>5047580.480000001</v>
      </c>
      <c r="C20" s="29">
        <v>5805490.369999999</v>
      </c>
      <c r="D20" s="29">
        <v>3278946.2900000005</v>
      </c>
      <c r="E20" s="29">
        <v>7235554.080000002</v>
      </c>
      <c r="F20" s="29">
        <v>2375879.8800000004</v>
      </c>
      <c r="G20" s="29">
        <v>4457774.52</v>
      </c>
      <c r="H20" s="29">
        <v>3165817.1399999997</v>
      </c>
      <c r="I20" s="29">
        <v>3943913.3300000005</v>
      </c>
      <c r="J20" s="29">
        <v>1111442.45</v>
      </c>
      <c r="K20" s="29">
        <f aca="true" t="shared" si="0" ref="K20:K26">SUM(B20:J20)</f>
        <v>36422398.54000001</v>
      </c>
      <c r="L20"/>
      <c r="M20"/>
      <c r="N20"/>
    </row>
    <row r="21" spans="1:14" ht="16.5" customHeight="1">
      <c r="A21" s="17" t="s">
        <v>24</v>
      </c>
      <c r="B21" s="29">
        <v>913292.4899999996</v>
      </c>
      <c r="C21" s="29">
        <v>973035.52</v>
      </c>
      <c r="D21" s="29">
        <v>1085851.0999999996</v>
      </c>
      <c r="E21" s="29">
        <v>667073.8</v>
      </c>
      <c r="F21" s="29">
        <v>744530.4799999997</v>
      </c>
      <c r="G21" s="29">
        <v>617062.51</v>
      </c>
      <c r="H21" s="29">
        <v>811443.27</v>
      </c>
      <c r="I21" s="29">
        <v>1375611.2099999997</v>
      </c>
      <c r="J21" s="29">
        <v>345467.47000000003</v>
      </c>
      <c r="K21" s="29">
        <f t="shared" si="0"/>
        <v>7533367.849999998</v>
      </c>
      <c r="L21"/>
      <c r="M21"/>
      <c r="N21"/>
    </row>
    <row r="22" spans="1:14" ht="16.5" customHeight="1">
      <c r="A22" s="17" t="s">
        <v>23</v>
      </c>
      <c r="B22" s="29">
        <v>45742.229999999996</v>
      </c>
      <c r="C22" s="33">
        <v>91484.45999999999</v>
      </c>
      <c r="D22" s="33">
        <v>137226.69</v>
      </c>
      <c r="E22" s="29">
        <v>91484.45999999999</v>
      </c>
      <c r="F22" s="29">
        <v>45742.229999999996</v>
      </c>
      <c r="G22" s="33">
        <v>45742.229999999996</v>
      </c>
      <c r="H22" s="33">
        <v>91484.45999999999</v>
      </c>
      <c r="I22" s="33">
        <v>91484.45999999999</v>
      </c>
      <c r="J22" s="33">
        <v>45742.229999999996</v>
      </c>
      <c r="K22" s="29">
        <f t="shared" si="0"/>
        <v>686133.4499999998</v>
      </c>
      <c r="L22"/>
      <c r="M22"/>
      <c r="N22"/>
    </row>
    <row r="23" spans="1:14" ht="16.5" customHeight="1">
      <c r="A23" s="17" t="s">
        <v>22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-167846.7000000001</v>
      </c>
      <c r="K23" s="29">
        <f t="shared" si="0"/>
        <v>-167846.7000000001</v>
      </c>
      <c r="L23"/>
      <c r="M23"/>
      <c r="N23"/>
    </row>
    <row r="24" spans="1:14" ht="16.5" customHeight="1">
      <c r="A24" s="55" t="s">
        <v>69</v>
      </c>
      <c r="B24" s="29">
        <v>35048.95</v>
      </c>
      <c r="C24" s="29">
        <v>33108.98999999999</v>
      </c>
      <c r="D24" s="29">
        <v>42696.159999999996</v>
      </c>
      <c r="E24" s="29">
        <v>24891.079999999994</v>
      </c>
      <c r="F24" s="29">
        <v>26845.430000000004</v>
      </c>
      <c r="G24" s="29">
        <v>29255.440000000006</v>
      </c>
      <c r="H24" s="29">
        <v>27123.63000000001</v>
      </c>
      <c r="I24" s="29">
        <v>36869.03999999999</v>
      </c>
      <c r="J24" s="29">
        <v>11426.429999999998</v>
      </c>
      <c r="K24" s="29">
        <f t="shared" si="0"/>
        <v>267265.14999999997</v>
      </c>
      <c r="L24"/>
      <c r="M24"/>
      <c r="N24"/>
    </row>
    <row r="25" spans="1:14" ht="16.5" customHeight="1">
      <c r="A25" s="55" t="s">
        <v>70</v>
      </c>
      <c r="B25" s="29">
        <v>23665.74000000001</v>
      </c>
      <c r="C25" s="29">
        <v>22215.83</v>
      </c>
      <c r="D25" s="29">
        <v>26203.500000000015</v>
      </c>
      <c r="E25" s="29">
        <v>15240.60000000001</v>
      </c>
      <c r="F25" s="29">
        <v>15916.200000000012</v>
      </c>
      <c r="G25" s="29">
        <v>18105.60000000001</v>
      </c>
      <c r="H25" s="29">
        <v>18296.699999999993</v>
      </c>
      <c r="I25" s="29">
        <v>26461.200000000015</v>
      </c>
      <c r="J25" s="29">
        <v>8333.7</v>
      </c>
      <c r="K25" s="29">
        <f t="shared" si="0"/>
        <v>174439.07000000007</v>
      </c>
      <c r="L25"/>
      <c r="M25"/>
      <c r="N25"/>
    </row>
    <row r="26" spans="1:14" ht="16.5" customHeight="1">
      <c r="A26" s="55" t="s">
        <v>71</v>
      </c>
      <c r="B26" s="29">
        <v>9391.200000000003</v>
      </c>
      <c r="C26" s="29">
        <v>8059.519999999998</v>
      </c>
      <c r="D26" s="29">
        <v>9475.200000000003</v>
      </c>
      <c r="E26" s="29">
        <v>5510.400000000001</v>
      </c>
      <c r="F26" s="29">
        <v>6249.5999999999985</v>
      </c>
      <c r="G26" s="29">
        <v>6367.199999999996</v>
      </c>
      <c r="H26" s="29">
        <v>6300</v>
      </c>
      <c r="I26" s="29">
        <v>8215.200000000003</v>
      </c>
      <c r="J26" s="29">
        <v>3124.7999999999993</v>
      </c>
      <c r="K26" s="29">
        <f t="shared" si="0"/>
        <v>62693.12000000001</v>
      </c>
      <c r="L26"/>
      <c r="M26"/>
      <c r="N26"/>
    </row>
    <row r="27" spans="1:11" ht="12" customHeight="1">
      <c r="A27" s="32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</row>
    <row r="28" spans="1:11" ht="12" customHeight="1">
      <c r="A28" s="17"/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/>
    </row>
    <row r="29" spans="1:14" ht="16.5" customHeight="1">
      <c r="A29" s="15" t="s">
        <v>21</v>
      </c>
      <c r="B29" s="29">
        <v>-1650498.5199999998</v>
      </c>
      <c r="C29" s="29">
        <v>-454272.13</v>
      </c>
      <c r="D29" s="29">
        <v>-2164006.6400000015</v>
      </c>
      <c r="E29" s="29">
        <v>-1980932.909999999</v>
      </c>
      <c r="F29" s="29">
        <v>-110142.74999999993</v>
      </c>
      <c r="G29" s="29">
        <v>-1618863.9100000001</v>
      </c>
      <c r="H29" s="29">
        <v>-368621.9299999997</v>
      </c>
      <c r="I29" s="29">
        <v>-953348.5099999999</v>
      </c>
      <c r="J29" s="29">
        <v>-97623.35999999996</v>
      </c>
      <c r="K29" s="29">
        <f aca="true" t="shared" si="1" ref="K29:K40">SUM(B29:J29)</f>
        <v>-9398310.66</v>
      </c>
      <c r="L29"/>
      <c r="M29"/>
      <c r="N29"/>
    </row>
    <row r="30" spans="1:14" ht="16.5" customHeight="1">
      <c r="A30" s="17" t="s">
        <v>20</v>
      </c>
      <c r="B30" s="29">
        <v>-3863704.71</v>
      </c>
      <c r="C30" s="29">
        <v>-2446000.8000000003</v>
      </c>
      <c r="D30" s="29">
        <v>-2894167.94</v>
      </c>
      <c r="E30" s="29">
        <v>-3214365.4999999995</v>
      </c>
      <c r="F30" s="29">
        <v>-1643043.6</v>
      </c>
      <c r="G30" s="29">
        <v>-3043532.1500000004</v>
      </c>
      <c r="H30" s="29">
        <v>-1277397.48</v>
      </c>
      <c r="I30" s="29">
        <v>-3060971.6300000004</v>
      </c>
      <c r="J30" s="29">
        <v>-644152.83</v>
      </c>
      <c r="K30" s="29">
        <f t="shared" si="1"/>
        <v>-22087336.639999997</v>
      </c>
      <c r="L30"/>
      <c r="M30"/>
      <c r="N30"/>
    </row>
    <row r="31" spans="1:14" s="22" customFormat="1" ht="16.5" customHeight="1">
      <c r="A31" s="28" t="s">
        <v>53</v>
      </c>
      <c r="B31" s="29">
        <v>-2259747.6000000006</v>
      </c>
      <c r="C31" s="29">
        <v>-2299616</v>
      </c>
      <c r="D31" s="29">
        <v>-2330314.8000000003</v>
      </c>
      <c r="E31" s="29">
        <v>-1459026.8</v>
      </c>
      <c r="F31" s="29">
        <v>-1643043.6</v>
      </c>
      <c r="G31" s="29">
        <v>-917043.5999999999</v>
      </c>
      <c r="H31" s="29">
        <v>-865413.9999999998</v>
      </c>
      <c r="I31" s="29">
        <v>-2418046.4</v>
      </c>
      <c r="J31" s="29">
        <v>-445807.99999999994</v>
      </c>
      <c r="K31" s="29">
        <f t="shared" si="1"/>
        <v>-14638060.8</v>
      </c>
      <c r="L31" s="27"/>
      <c r="M31"/>
      <c r="N31"/>
    </row>
    <row r="32" spans="1:14" ht="16.5" customHeight="1">
      <c r="A32" s="24" t="s">
        <v>19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9">
        <f t="shared" si="1"/>
        <v>0</v>
      </c>
      <c r="L32"/>
      <c r="M32"/>
      <c r="N32"/>
    </row>
    <row r="33" spans="1:14" ht="16.5" customHeight="1">
      <c r="A33" s="24" t="s">
        <v>18</v>
      </c>
      <c r="B33" s="29">
        <v>-13182.4</v>
      </c>
      <c r="C33" s="29">
        <v>-5077.600000000001</v>
      </c>
      <c r="D33" s="29">
        <v>-6498.799999999999</v>
      </c>
      <c r="E33" s="29">
        <v>-3801.6000000000004</v>
      </c>
      <c r="F33" s="25">
        <v>0</v>
      </c>
      <c r="G33" s="29">
        <v>-1152.8</v>
      </c>
      <c r="H33" s="29">
        <v>-413.64000000000004</v>
      </c>
      <c r="I33" s="29">
        <v>-645.6600000000001</v>
      </c>
      <c r="J33" s="29">
        <v>-199.14</v>
      </c>
      <c r="K33" s="29">
        <f t="shared" si="1"/>
        <v>-30971.64</v>
      </c>
      <c r="L33"/>
      <c r="M33"/>
      <c r="N33"/>
    </row>
    <row r="34" spans="1:14" ht="16.5" customHeight="1">
      <c r="A34" s="24" t="s">
        <v>17</v>
      </c>
      <c r="B34" s="29">
        <v>-1590774.7099999995</v>
      </c>
      <c r="C34" s="29">
        <v>-141307.2</v>
      </c>
      <c r="D34" s="29">
        <v>-557354.3399999999</v>
      </c>
      <c r="E34" s="29">
        <v>-1751537.0999999999</v>
      </c>
      <c r="F34" s="25">
        <v>0</v>
      </c>
      <c r="G34" s="29">
        <v>-2125335.75</v>
      </c>
      <c r="H34" s="29">
        <v>-411569.8400000001</v>
      </c>
      <c r="I34" s="29">
        <v>-642279.5700000001</v>
      </c>
      <c r="J34" s="29">
        <v>-198145.69000000006</v>
      </c>
      <c r="K34" s="29">
        <f t="shared" si="1"/>
        <v>-7418304.199999999</v>
      </c>
      <c r="L34"/>
      <c r="M34"/>
      <c r="N34"/>
    </row>
    <row r="35" spans="1:14" s="22" customFormat="1" ht="16.5" customHeight="1">
      <c r="A35" s="17" t="s">
        <v>16</v>
      </c>
      <c r="B35" s="26">
        <v>-230824.34999999995</v>
      </c>
      <c r="C35" s="26">
        <v>-244369</v>
      </c>
      <c r="D35" s="26">
        <v>-1966753.48</v>
      </c>
      <c r="E35" s="26">
        <v>-588608.0999999996</v>
      </c>
      <c r="F35" s="26">
        <v>-189001.09</v>
      </c>
      <c r="G35" s="26">
        <v>-434164.25999999995</v>
      </c>
      <c r="H35" s="26">
        <v>-778243.9499999993</v>
      </c>
      <c r="I35" s="26">
        <v>-209342.51000000004</v>
      </c>
      <c r="J35" s="26">
        <v>-246733.09999999995</v>
      </c>
      <c r="K35" s="29">
        <f t="shared" si="1"/>
        <v>-4888039.839999998</v>
      </c>
      <c r="L35"/>
      <c r="M35"/>
      <c r="N35"/>
    </row>
    <row r="36" spans="1:14" ht="16.5" customHeight="1">
      <c r="A36" s="24" t="s">
        <v>15</v>
      </c>
      <c r="B36" s="16">
        <v>0</v>
      </c>
      <c r="C36" s="16">
        <v>0</v>
      </c>
      <c r="D36" s="26">
        <v>-618062.5000000002</v>
      </c>
      <c r="E36" s="25">
        <v>0</v>
      </c>
      <c r="F36" s="25">
        <v>0</v>
      </c>
      <c r="G36" s="16">
        <v>0</v>
      </c>
      <c r="H36" s="25">
        <v>0</v>
      </c>
      <c r="I36" s="16">
        <v>0</v>
      </c>
      <c r="J36" s="26">
        <v>-178925.87000000005</v>
      </c>
      <c r="K36" s="29">
        <f t="shared" si="1"/>
        <v>-796988.3700000003</v>
      </c>
      <c r="L36"/>
      <c r="M36"/>
      <c r="N36"/>
    </row>
    <row r="37" spans="1:14" ht="16.5" customHeight="1">
      <c r="A37" s="24" t="s">
        <v>14</v>
      </c>
      <c r="B37" s="26">
        <v>-21419.69</v>
      </c>
      <c r="C37" s="26">
        <v>-58797.020000000004</v>
      </c>
      <c r="D37" s="26">
        <v>-90090.09</v>
      </c>
      <c r="E37" s="26">
        <v>-198</v>
      </c>
      <c r="F37" s="26">
        <v>-38535.490000000005</v>
      </c>
      <c r="G37" s="26">
        <v>-263714.14</v>
      </c>
      <c r="H37" s="26">
        <v>-36292.26</v>
      </c>
      <c r="I37" s="26">
        <v>-575.8399999999999</v>
      </c>
      <c r="J37" s="26">
        <v>-2964.09</v>
      </c>
      <c r="K37" s="29">
        <f t="shared" si="1"/>
        <v>-512586.62000000005</v>
      </c>
      <c r="L37"/>
      <c r="M37"/>
      <c r="N37"/>
    </row>
    <row r="38" spans="1:14" ht="16.5" customHeight="1">
      <c r="A38" s="24" t="s">
        <v>13</v>
      </c>
      <c r="B38" s="26">
        <v>-792</v>
      </c>
      <c r="C38" s="26">
        <v>-1465.2</v>
      </c>
      <c r="D38" s="16">
        <v>0</v>
      </c>
      <c r="E38" s="16">
        <v>0</v>
      </c>
      <c r="F38" s="26">
        <v>-1188</v>
      </c>
      <c r="G38" s="26">
        <v>-990</v>
      </c>
      <c r="H38" s="16">
        <v>0</v>
      </c>
      <c r="I38" s="26">
        <v>-1504.8</v>
      </c>
      <c r="J38" s="26">
        <v>-594</v>
      </c>
      <c r="K38" s="29">
        <f t="shared" si="1"/>
        <v>-6534</v>
      </c>
      <c r="L38"/>
      <c r="M38"/>
      <c r="N38"/>
    </row>
    <row r="39" spans="1:14" ht="16.5" customHeight="1">
      <c r="A39" s="24" t="s">
        <v>12</v>
      </c>
      <c r="B39" s="26">
        <v>-12500</v>
      </c>
      <c r="C39" s="16">
        <v>0</v>
      </c>
      <c r="D39" s="26">
        <v>-140000</v>
      </c>
      <c r="E39" s="16">
        <v>0</v>
      </c>
      <c r="F39" s="16">
        <v>0</v>
      </c>
      <c r="G39" s="26">
        <v>-6000</v>
      </c>
      <c r="H39" s="26">
        <v>-14000</v>
      </c>
      <c r="I39" s="26">
        <v>-2000</v>
      </c>
      <c r="J39" s="26">
        <v>-500</v>
      </c>
      <c r="K39" s="29">
        <f t="shared" si="1"/>
        <v>-175000</v>
      </c>
      <c r="L39"/>
      <c r="M39"/>
      <c r="N39"/>
    </row>
    <row r="40" spans="1:14" ht="16.5" customHeight="1">
      <c r="A40" s="24" t="s">
        <v>11</v>
      </c>
      <c r="B40" s="26">
        <v>-1218.44</v>
      </c>
      <c r="C40" s="16">
        <v>0</v>
      </c>
      <c r="D40" s="26">
        <v>-17183.53</v>
      </c>
      <c r="E40" s="16">
        <v>0</v>
      </c>
      <c r="F40" s="16">
        <v>0</v>
      </c>
      <c r="G40" s="26">
        <v>-781.59</v>
      </c>
      <c r="H40" s="26">
        <v>-1127.34</v>
      </c>
      <c r="I40" s="26">
        <v>-246.88</v>
      </c>
      <c r="J40" s="26">
        <v>-211.16</v>
      </c>
      <c r="K40" s="29">
        <f t="shared" si="1"/>
        <v>-20768.94</v>
      </c>
      <c r="L40"/>
      <c r="M40"/>
      <c r="N40"/>
    </row>
    <row r="41" spans="1:14" ht="16.5" customHeight="1">
      <c r="A41" s="24" t="s">
        <v>10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/>
      <c r="M41"/>
      <c r="N41"/>
    </row>
    <row r="42" spans="1:12" s="22" customFormat="1" ht="16.5" customHeight="1">
      <c r="A42" s="24" t="s">
        <v>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3"/>
    </row>
    <row r="43" spans="1:14" s="22" customFormat="1" ht="16.5" customHeight="1">
      <c r="A43" s="24" t="s">
        <v>63</v>
      </c>
      <c r="B43" s="16">
        <v>0</v>
      </c>
      <c r="C43" s="16">
        <v>0</v>
      </c>
      <c r="D43" s="26">
        <v>29646000</v>
      </c>
      <c r="E43" s="26">
        <v>16497000</v>
      </c>
      <c r="F43" s="16">
        <v>0</v>
      </c>
      <c r="G43" s="16">
        <v>0</v>
      </c>
      <c r="H43" s="26">
        <v>19917000</v>
      </c>
      <c r="I43" s="16">
        <v>0</v>
      </c>
      <c r="J43" s="26">
        <v>6300000</v>
      </c>
      <c r="K43" s="26">
        <f>SUM(B43:J43)</f>
        <v>72360000</v>
      </c>
      <c r="L43" s="23"/>
      <c r="M43"/>
      <c r="N43"/>
    </row>
    <row r="44" spans="1:14" s="22" customFormat="1" ht="16.5" customHeight="1">
      <c r="A44" s="24" t="s">
        <v>64</v>
      </c>
      <c r="B44" s="16">
        <v>0</v>
      </c>
      <c r="C44" s="16">
        <v>0</v>
      </c>
      <c r="D44" s="26">
        <v>-30510000</v>
      </c>
      <c r="E44" s="26">
        <v>-16947000</v>
      </c>
      <c r="F44" s="16">
        <v>0</v>
      </c>
      <c r="G44" s="16">
        <v>0</v>
      </c>
      <c r="H44" s="26">
        <v>-20493000</v>
      </c>
      <c r="I44" s="16">
        <v>0</v>
      </c>
      <c r="J44" s="26">
        <v>-6300000</v>
      </c>
      <c r="K44" s="26">
        <f>SUM(B44:J44)</f>
        <v>-74250000</v>
      </c>
      <c r="L44" s="23"/>
      <c r="M44"/>
      <c r="N44"/>
    </row>
    <row r="45" spans="1:14" s="22" customFormat="1" ht="16.5" customHeight="1">
      <c r="A45" s="24" t="s">
        <v>65</v>
      </c>
      <c r="B45" s="26">
        <v>-194894.21999999997</v>
      </c>
      <c r="C45" s="26">
        <v>-184106.77999999997</v>
      </c>
      <c r="D45" s="26">
        <v>-237417.36000000007</v>
      </c>
      <c r="E45" s="26">
        <v>-138410.10000000003</v>
      </c>
      <c r="F45" s="26">
        <v>-149277.59999999998</v>
      </c>
      <c r="G45" s="26">
        <v>-162678.53000000003</v>
      </c>
      <c r="H45" s="26">
        <v>-150824.34999999998</v>
      </c>
      <c r="I45" s="26">
        <v>-205014.99000000005</v>
      </c>
      <c r="J45" s="26">
        <v>-63537.98</v>
      </c>
      <c r="K45" s="26">
        <f>SUM(B45:J45)</f>
        <v>-1486161.91</v>
      </c>
      <c r="L45" s="23"/>
      <c r="M45"/>
      <c r="N45"/>
    </row>
    <row r="46" spans="1:12" ht="12" customHeight="1">
      <c r="A46" s="21"/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/>
      <c r="L46" s="20"/>
    </row>
    <row r="47" spans="1:14" ht="16.5" customHeight="1">
      <c r="A47" s="17" t="s">
        <v>72</v>
      </c>
      <c r="B47" s="26">
        <v>2444030.54</v>
      </c>
      <c r="C47" s="26">
        <v>2236097.67</v>
      </c>
      <c r="D47" s="26">
        <v>2696914.7800000003</v>
      </c>
      <c r="E47" s="26">
        <v>1822040.6900000002</v>
      </c>
      <c r="F47" s="26">
        <v>1721901.94</v>
      </c>
      <c r="G47" s="26">
        <v>1858832.5000000002</v>
      </c>
      <c r="H47" s="26">
        <v>1687019.5</v>
      </c>
      <c r="I47" s="26">
        <v>2316965.63</v>
      </c>
      <c r="J47" s="26">
        <v>793262.57</v>
      </c>
      <c r="K47" s="26">
        <f>SUM(B47:J47)</f>
        <v>17577065.82</v>
      </c>
      <c r="L47" s="20"/>
      <c r="M47"/>
      <c r="N47"/>
    </row>
    <row r="48" spans="1:12" ht="12" customHeight="1">
      <c r="A48" s="17"/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9"/>
      <c r="L48" s="8"/>
    </row>
    <row r="49" spans="1:12" ht="16.5" customHeight="1">
      <c r="A49" s="15" t="s">
        <v>8</v>
      </c>
      <c r="B49" s="26">
        <v>34651983.38999999</v>
      </c>
      <c r="C49" s="26">
        <v>33824301.35</v>
      </c>
      <c r="D49" s="26">
        <v>41383782.28</v>
      </c>
      <c r="E49" s="26">
        <v>23971151.599999998</v>
      </c>
      <c r="F49" s="26">
        <v>26914439.55999999</v>
      </c>
      <c r="G49" s="26">
        <v>27942761.74</v>
      </c>
      <c r="H49" s="26">
        <v>26859113.77</v>
      </c>
      <c r="I49" s="26">
        <v>36483240.21</v>
      </c>
      <c r="J49" s="26">
        <v>12042859.000000002</v>
      </c>
      <c r="K49" s="19">
        <f>SUM(B49:J49)</f>
        <v>264073632.9</v>
      </c>
      <c r="L49" s="53"/>
    </row>
    <row r="50" spans="1:13" ht="16.5" customHeight="1">
      <c r="A50" s="17" t="s">
        <v>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>SUM(B50:J50)</f>
        <v>0</v>
      </c>
      <c r="M50" s="18"/>
    </row>
    <row r="51" spans="1:14" ht="16.5" customHeight="1">
      <c r="A51" s="17" t="s">
        <v>6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16">
        <f>SUM(B51:J51)</f>
        <v>0</v>
      </c>
      <c r="L51"/>
      <c r="M51"/>
      <c r="N51"/>
    </row>
    <row r="52" spans="1:11" ht="12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" customHeight="1">
      <c r="A54" s="12"/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/>
    </row>
    <row r="55" spans="1:12" ht="16.5" customHeight="1">
      <c r="A55" s="10" t="s">
        <v>5</v>
      </c>
      <c r="B55" s="9">
        <v>34651983.39</v>
      </c>
      <c r="C55" s="9">
        <v>33824301.370000005</v>
      </c>
      <c r="D55" s="9">
        <v>41383782.379999995</v>
      </c>
      <c r="E55" s="9">
        <v>23971151.6</v>
      </c>
      <c r="F55" s="9">
        <v>26914439.510000005</v>
      </c>
      <c r="G55" s="9">
        <v>27942761.68</v>
      </c>
      <c r="H55" s="9">
        <v>26859113.749999993</v>
      </c>
      <c r="I55" s="9">
        <v>36483240.22</v>
      </c>
      <c r="J55" s="9">
        <v>12042858.990000004</v>
      </c>
      <c r="K55" s="5">
        <f>SUM(K56:K68)</f>
        <v>264073632.89000002</v>
      </c>
      <c r="L55" s="8"/>
    </row>
    <row r="56" spans="1:11" ht="16.5" customHeight="1">
      <c r="A56" s="7" t="s">
        <v>54</v>
      </c>
      <c r="B56" s="26">
        <v>30305782.2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2" ref="K56:K67">SUM(B56:J56)</f>
        <v>30305782.2</v>
      </c>
    </row>
    <row r="57" spans="1:11" ht="16.5" customHeight="1">
      <c r="A57" s="7" t="s">
        <v>55</v>
      </c>
      <c r="B57" s="26">
        <v>4346201.1899999995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4346201.1899999995</v>
      </c>
    </row>
    <row r="58" spans="1:11" ht="16.5" customHeight="1">
      <c r="A58" s="7" t="s">
        <v>4</v>
      </c>
      <c r="B58" s="6">
        <v>0</v>
      </c>
      <c r="C58" s="26">
        <v>33824301.370000005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33824301.370000005</v>
      </c>
    </row>
    <row r="59" spans="1:11" ht="16.5" customHeight="1">
      <c r="A59" s="7" t="s">
        <v>3</v>
      </c>
      <c r="B59" s="6">
        <v>0</v>
      </c>
      <c r="C59" s="6">
        <v>0</v>
      </c>
      <c r="D59" s="26">
        <v>41383782.379999995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41383782.379999995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26">
        <v>23971151.6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2"/>
        <v>23971151.6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26">
        <v>26914439.510000005</v>
      </c>
      <c r="G61" s="6">
        <v>0</v>
      </c>
      <c r="H61" s="6">
        <v>0</v>
      </c>
      <c r="I61" s="6">
        <v>0</v>
      </c>
      <c r="J61" s="6">
        <v>0</v>
      </c>
      <c r="K61" s="5">
        <f t="shared" si="2"/>
        <v>26914439.510000005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26">
        <v>27942761.68</v>
      </c>
      <c r="H62" s="6">
        <v>0</v>
      </c>
      <c r="I62" s="6">
        <v>0</v>
      </c>
      <c r="J62" s="6">
        <v>0</v>
      </c>
      <c r="K62" s="5">
        <f t="shared" si="2"/>
        <v>27942761.68</v>
      </c>
    </row>
    <row r="63" spans="1:11" ht="16.5" customHeight="1">
      <c r="A63" s="7" t="s">
        <v>47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26">
        <v>26859113.749999993</v>
      </c>
      <c r="I63" s="6">
        <v>0</v>
      </c>
      <c r="J63" s="6">
        <v>0</v>
      </c>
      <c r="K63" s="5">
        <f t="shared" si="2"/>
        <v>26859113.749999993</v>
      </c>
    </row>
    <row r="64" spans="1:11" ht="16.5" customHeight="1">
      <c r="A64" s="7" t="s">
        <v>48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2"/>
        <v>0</v>
      </c>
    </row>
    <row r="65" spans="1:11" ht="16.5" customHeight="1">
      <c r="A65" s="7" t="s">
        <v>49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26">
        <v>13531164.819999998</v>
      </c>
      <c r="J65" s="6">
        <v>0</v>
      </c>
      <c r="K65" s="5">
        <f t="shared" si="2"/>
        <v>13531164.819999998</v>
      </c>
    </row>
    <row r="66" spans="1:11" ht="16.5" customHeight="1">
      <c r="A66" s="7" t="s">
        <v>50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26">
        <v>22952075.4</v>
      </c>
      <c r="J66" s="6">
        <v>0</v>
      </c>
      <c r="K66" s="5">
        <f t="shared" si="2"/>
        <v>22952075.4</v>
      </c>
    </row>
    <row r="67" spans="1:11" ht="16.5" customHeight="1">
      <c r="A67" s="7" t="s">
        <v>51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26">
        <v>12042858.990000004</v>
      </c>
      <c r="K67" s="5">
        <f t="shared" si="2"/>
        <v>12042858.990000004</v>
      </c>
    </row>
    <row r="68" spans="1:11" ht="18" customHeight="1">
      <c r="A68" s="4" t="s">
        <v>62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5" customHeight="1">
      <c r="A69" s="59" t="s">
        <v>74</v>
      </c>
    </row>
    <row r="70" ht="15" customHeight="1">
      <c r="A70" s="59" t="s">
        <v>75</v>
      </c>
    </row>
    <row r="71" ht="15" customHeight="1">
      <c r="A71" s="56" t="s">
        <v>79</v>
      </c>
    </row>
    <row r="72" ht="15" customHeight="1">
      <c r="A72" s="59" t="s">
        <v>77</v>
      </c>
    </row>
    <row r="73" ht="15" customHeight="1">
      <c r="A73" s="59" t="s">
        <v>78</v>
      </c>
    </row>
    <row r="74" ht="15" customHeight="1">
      <c r="A74" s="56" t="s">
        <v>76</v>
      </c>
    </row>
    <row r="75" ht="15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2023-12-13T12:59:18Z</dcterms:modified>
  <cp:category/>
  <cp:version/>
  <cp:contentType/>
  <cp:contentStatus/>
</cp:coreProperties>
</file>