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<sst xmlns="http://schemas.openxmlformats.org/spreadsheetml/2006/main" count="76" uniqueCount="75">
  <si>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</si>
  <si>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</si>
  <si>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</si>
  <si>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</si>
  <si>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</si>
  <si>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</si>
  <si>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</si>
  <si>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</si>
  <si>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</si>
  <si>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</si>
  <si>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</si>
  <si>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</si>
  <si>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</si>
  <si>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</si>
  <si>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</si>
  <si>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</si>
  <si>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</si>
  <si>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</si>
  <si>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</si>
  <si>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</si>
  <si>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</si>
  <si>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</si>
  <si>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</si>
  <si>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</si>
  <si>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</si>
  <si>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</si>
  <si>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</si>
  <si>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</si>
  <si>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</si>
  <si>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</si>
  <si>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</si>
  <si>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</si>
  <si>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</si>
  <si>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</si>
  <si>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</si>
  <si>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</si>
  <si>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</si>
  <si>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</si>
  <si>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</si>
  <si>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</si>
  <si>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</si>
  <si>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</si>
  <si>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</si>
  <si>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</si>
  <si>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</si>
  <si>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</si>
  <si>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</si>
  <si>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</si>
  <si>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</si>
  <si>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</si>
  <si>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</si>
  <si>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</si>
  <si>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</si>
  <si>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</si>
  <si>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</si>
  <si>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</si>
  <si>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</si>
  <si>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</si>
  <si>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</si>
  <si>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</si>
  <si>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</si>
  <si>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</si>
  <si>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</si>
  <si>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</si>
  <si>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</si>
  <si>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30/04/22 - VENCIMENTO 06/05/22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</si>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</sst>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24" sqref="A24:A2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173851</v>
      </c>
      <c r="C7" s="46">
        <f t="shared" si="0"/>
        <v>145680</v>
      </c>
      <c r="D7" s="46">
        <f t="shared" si="0"/>
        <v>196052</v>
      </c>
      <c r="E7" s="46">
        <f t="shared" si="0"/>
        <v>95882</v>
      </c>
      <c r="F7" s="46">
        <f t="shared" si="0"/>
        <v>134593</v>
      </c>
      <c r="G7" s="46">
        <f t="shared" si="0"/>
        <v>144477</v>
      </c>
      <c r="H7" s="46">
        <f t="shared" si="0"/>
        <v>163203</v>
      </c>
      <c r="I7" s="46">
        <f t="shared" si="0"/>
        <v>212602</v>
      </c>
      <c r="J7" s="46">
        <f t="shared" si="0"/>
        <v>50050</v>
      </c>
      <c r="K7" s="46">
        <f t="shared" si="0"/>
        <v>1316390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13959</v>
      </c>
      <c r="C8" s="44">
        <f t="shared" si="1"/>
        <v>15772</v>
      </c>
      <c r="D8" s="44">
        <f t="shared" si="1"/>
        <v>15543</v>
      </c>
      <c r="E8" s="44">
        <f t="shared" si="1"/>
        <v>8898</v>
      </c>
      <c r="F8" s="44">
        <f t="shared" si="1"/>
        <v>10252</v>
      </c>
      <c r="G8" s="44">
        <f t="shared" si="1"/>
        <v>6376</v>
      </c>
      <c r="H8" s="44">
        <f t="shared" si="1"/>
        <v>5928</v>
      </c>
      <c r="I8" s="44">
        <f t="shared" si="1"/>
        <v>14842</v>
      </c>
      <c r="J8" s="44">
        <f t="shared" si="1"/>
        <v>1921</v>
      </c>
      <c r="K8" s="37">
        <f>SUM(B8:J8)</f>
        <v>93491</v>
      </c>
      <c r="L8"/>
      <c r="M8"/>
      <c r="N8"/>
    </row>
    <row r="9" spans="1:14" ht="16.5" customHeight="1">
      <c r="A9" s="22" t="s">
        <v>31</v>
      </c>
      <c r="B9" s="44">
        <v>13920</v>
      </c>
      <c r="C9" s="44">
        <v>15770</v>
      </c>
      <c r="D9" s="44">
        <v>15538</v>
      </c>
      <c r="E9" s="44">
        <v>8801</v>
      </c>
      <c r="F9" s="44">
        <v>10243</v>
      </c>
      <c r="G9" s="44">
        <v>6373</v>
      </c>
      <c r="H9" s="44">
        <v>5928</v>
      </c>
      <c r="I9" s="44">
        <v>14799</v>
      </c>
      <c r="J9" s="44">
        <v>1921</v>
      </c>
      <c r="K9" s="37">
        <f>SUM(B9:J9)</f>
        <v>93293</v>
      </c>
      <c r="L9"/>
      <c r="M9"/>
      <c r="N9"/>
    </row>
    <row r="10" spans="1:14" ht="16.5" customHeight="1">
      <c r="A10" s="22" t="s">
        <v>30</v>
      </c>
      <c r="B10" s="44">
        <v>39</v>
      </c>
      <c r="C10" s="44">
        <v>2</v>
      </c>
      <c r="D10" s="44">
        <v>5</v>
      </c>
      <c r="E10" s="44">
        <v>97</v>
      </c>
      <c r="F10" s="44">
        <v>9</v>
      </c>
      <c r="G10" s="44">
        <v>3</v>
      </c>
      <c r="H10" s="44">
        <v>0</v>
      </c>
      <c r="I10" s="44">
        <v>43</v>
      </c>
      <c r="J10" s="44">
        <v>0</v>
      </c>
      <c r="K10" s="37">
        <f>SUM(B10:J10)</f>
        <v>198</v>
      </c>
      <c r="L10"/>
      <c r="M10"/>
      <c r="N10"/>
    </row>
    <row r="11" spans="1:14" ht="16.5" customHeight="1">
      <c r="A11" s="43" t="s">
        <v>29</v>
      </c>
      <c r="B11" s="42">
        <v>159892</v>
      </c>
      <c r="C11" s="42">
        <v>129908</v>
      </c>
      <c r="D11" s="42">
        <v>180509</v>
      </c>
      <c r="E11" s="42">
        <v>86984</v>
      </c>
      <c r="F11" s="42">
        <v>124341</v>
      </c>
      <c r="G11" s="42">
        <v>138101</v>
      </c>
      <c r="H11" s="42">
        <v>157275</v>
      </c>
      <c r="I11" s="42">
        <v>197760</v>
      </c>
      <c r="J11" s="42">
        <v>48129</v>
      </c>
      <c r="K11" s="37">
        <f>SUM(B11:J11)</f>
        <v>1222899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1.13147278974243</v>
      </c>
      <c r="C16" s="38">
        <v>1.243562836444612</v>
      </c>
      <c r="D16" s="38">
        <v>1.05974952842369</v>
      </c>
      <c r="E16" s="38">
        <v>1.352549125414393</v>
      </c>
      <c r="F16" s="38">
        <v>1.069729005782812</v>
      </c>
      <c r="G16" s="38">
        <v>1.140598686505104</v>
      </c>
      <c r="H16" s="38">
        <v>1.121805116313945</v>
      </c>
      <c r="I16" s="38">
        <v>1.102002142011815</v>
      </c>
      <c r="J16" s="38">
        <v>1.063096650604297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808683.17</v>
      </c>
      <c r="C18" s="35">
        <f aca="true" t="shared" si="2" ref="C18:J18">SUM(C19:C26)</f>
        <v>826654.51</v>
      </c>
      <c r="D18" s="35">
        <f t="shared" si="2"/>
        <v>1047760.7699999999</v>
      </c>
      <c r="E18" s="35">
        <f t="shared" si="2"/>
        <v>569258.06</v>
      </c>
      <c r="F18" s="35">
        <f t="shared" si="2"/>
        <v>666984.6799999999</v>
      </c>
      <c r="G18" s="35">
        <f t="shared" si="2"/>
        <v>764473.0700000001</v>
      </c>
      <c r="H18" s="35">
        <f t="shared" si="2"/>
        <v>685194</v>
      </c>
      <c r="I18" s="35">
        <f t="shared" si="2"/>
        <v>890006.48</v>
      </c>
      <c r="J18" s="35">
        <f t="shared" si="2"/>
        <v>223465.28</v>
      </c>
      <c r="K18" s="35">
        <f>SUM(B18:J18)</f>
        <v>6482480.0200000005</v>
      </c>
      <c r="L18"/>
      <c r="M18"/>
      <c r="N18"/>
    </row>
    <row r="19" spans="1:14" ht="16.5" customHeight="1">
      <c r="A19" s="18" t="s">
        <v>71</v>
      </c>
      <c r="B19" s="55">
        <f>ROUND((B13+B14)*B7,2)</f>
        <v>694065.35</v>
      </c>
      <c r="C19" s="55">
        <f aca="true" t="shared" si="3" ref="C19:J19">ROUND((C13+C14)*C7,2)</f>
        <v>638937.91</v>
      </c>
      <c r="D19" s="55">
        <f t="shared" si="3"/>
        <v>953204.82</v>
      </c>
      <c r="E19" s="55">
        <f t="shared" si="3"/>
        <v>405321.98</v>
      </c>
      <c r="F19" s="55">
        <f t="shared" si="3"/>
        <v>602101.79</v>
      </c>
      <c r="G19" s="55">
        <f t="shared" si="3"/>
        <v>652862.67</v>
      </c>
      <c r="H19" s="55">
        <f t="shared" si="3"/>
        <v>587204.39</v>
      </c>
      <c r="I19" s="55">
        <f t="shared" si="3"/>
        <v>772701.97</v>
      </c>
      <c r="J19" s="55">
        <f t="shared" si="3"/>
        <v>205825.62</v>
      </c>
      <c r="K19" s="30">
        <f>SUM(B19:J19)</f>
        <v>5512226.5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91250.71</v>
      </c>
      <c r="C20" s="30">
        <f t="shared" si="4"/>
        <v>155621.53</v>
      </c>
      <c r="D20" s="30">
        <f t="shared" si="4"/>
        <v>56953.54</v>
      </c>
      <c r="E20" s="30">
        <f t="shared" si="4"/>
        <v>142895.91</v>
      </c>
      <c r="F20" s="30">
        <f t="shared" si="4"/>
        <v>41983.96</v>
      </c>
      <c r="G20" s="30">
        <f t="shared" si="4"/>
        <v>91791.63</v>
      </c>
      <c r="H20" s="30">
        <f t="shared" si="4"/>
        <v>71524.5</v>
      </c>
      <c r="I20" s="30">
        <f t="shared" si="4"/>
        <v>78817.26</v>
      </c>
      <c r="J20" s="30">
        <f t="shared" si="4"/>
        <v>12986.91</v>
      </c>
      <c r="K20" s="30">
        <f aca="true" t="shared" si="5" ref="K20:K26">SUM(B20:J20)</f>
        <v>743825.9500000001</v>
      </c>
      <c r="L20"/>
      <c r="M20"/>
      <c r="N20"/>
    </row>
    <row r="21" spans="1:14" ht="16.5" customHeight="1">
      <c r="A21" s="18" t="s">
        <v>25</v>
      </c>
      <c r="B21" s="30">
        <v>19654.11</v>
      </c>
      <c r="C21" s="30">
        <v>26902.35</v>
      </c>
      <c r="D21" s="30">
        <v>30431.19</v>
      </c>
      <c r="E21" s="30">
        <v>16533.97</v>
      </c>
      <c r="F21" s="30">
        <v>19740.85</v>
      </c>
      <c r="G21" s="30">
        <v>16451.9</v>
      </c>
      <c r="H21" s="30">
        <v>21674.85</v>
      </c>
      <c r="I21" s="30">
        <v>33087.63</v>
      </c>
      <c r="J21" s="30">
        <v>8041.17</v>
      </c>
      <c r="K21" s="30">
        <f t="shared" si="5"/>
        <v>192518.02000000002</v>
      </c>
      <c r="L21"/>
      <c r="M21"/>
      <c r="N21"/>
    </row>
    <row r="22" spans="1:14" ht="16.5" customHeight="1">
      <c r="A22" s="18" t="s">
        <v>24</v>
      </c>
      <c r="B22" s="30">
        <v>1524.77</v>
      </c>
      <c r="C22" s="34">
        <v>3049.54</v>
      </c>
      <c r="D22" s="34">
        <v>4574.31</v>
      </c>
      <c r="E22" s="30">
        <v>3049.54</v>
      </c>
      <c r="F22" s="30">
        <v>1524.77</v>
      </c>
      <c r="G22" s="34">
        <v>1524.77</v>
      </c>
      <c r="H22" s="34">
        <v>3049.54</v>
      </c>
      <c r="I22" s="34">
        <v>3049.54</v>
      </c>
      <c r="J22" s="34">
        <v>1524.77</v>
      </c>
      <c r="K22" s="30">
        <f t="shared" si="5"/>
        <v>22871.550000000003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1086.29</v>
      </c>
      <c r="C24" s="30">
        <v>1110.27</v>
      </c>
      <c r="D24" s="30">
        <v>1407.62</v>
      </c>
      <c r="E24" s="30">
        <v>764.96</v>
      </c>
      <c r="F24" s="30">
        <v>894.45</v>
      </c>
      <c r="G24" s="30">
        <v>1026.34</v>
      </c>
      <c r="H24" s="30">
        <v>920.83</v>
      </c>
      <c r="I24" s="30">
        <v>1194.2</v>
      </c>
      <c r="J24" s="30">
        <v>299.75</v>
      </c>
      <c r="K24" s="30">
        <f t="shared" si="5"/>
        <v>8704.71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757.95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5832.1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274.96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2096.08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-67288.44</v>
      </c>
      <c r="C29" s="30">
        <f t="shared" si="6"/>
        <v>-75561.78</v>
      </c>
      <c r="D29" s="30">
        <f t="shared" si="6"/>
        <v>-960796.62</v>
      </c>
      <c r="E29" s="30">
        <f t="shared" si="6"/>
        <v>-492978.04000000004</v>
      </c>
      <c r="F29" s="30">
        <f t="shared" si="6"/>
        <v>-50042.899999999994</v>
      </c>
      <c r="G29" s="30">
        <f t="shared" si="6"/>
        <v>-33748.28</v>
      </c>
      <c r="H29" s="30">
        <f t="shared" si="6"/>
        <v>-607203.57</v>
      </c>
      <c r="I29" s="30">
        <f t="shared" si="6"/>
        <v>-71756.08</v>
      </c>
      <c r="J29" s="30">
        <f t="shared" si="6"/>
        <v>-16083.259999999998</v>
      </c>
      <c r="K29" s="30">
        <f aca="true" t="shared" si="7" ref="K29:K37">SUM(B29:J29)</f>
        <v>-2375458.9699999997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-61248</v>
      </c>
      <c r="C30" s="30">
        <f t="shared" si="8"/>
        <v>-69388</v>
      </c>
      <c r="D30" s="30">
        <f t="shared" si="8"/>
        <v>-68367.2</v>
      </c>
      <c r="E30" s="30">
        <f t="shared" si="8"/>
        <v>-38724.4</v>
      </c>
      <c r="F30" s="30">
        <f t="shared" si="8"/>
        <v>-45069.2</v>
      </c>
      <c r="G30" s="30">
        <f t="shared" si="8"/>
        <v>-28041.2</v>
      </c>
      <c r="H30" s="30">
        <f t="shared" si="8"/>
        <v>-26083.2</v>
      </c>
      <c r="I30" s="30">
        <f t="shared" si="8"/>
        <v>-65115.6</v>
      </c>
      <c r="J30" s="30">
        <f t="shared" si="8"/>
        <v>-8452.4</v>
      </c>
      <c r="K30" s="30">
        <f t="shared" si="7"/>
        <v>-410489.2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-61248</v>
      </c>
      <c r="C31" s="30">
        <f aca="true" t="shared" si="9" ref="C31:J31">-ROUND((C9)*$E$3,2)</f>
        <v>-69388</v>
      </c>
      <c r="D31" s="30">
        <f t="shared" si="9"/>
        <v>-68367.2</v>
      </c>
      <c r="E31" s="30">
        <f t="shared" si="9"/>
        <v>-38724.4</v>
      </c>
      <c r="F31" s="30">
        <f t="shared" si="9"/>
        <v>-45069.2</v>
      </c>
      <c r="G31" s="30">
        <f t="shared" si="9"/>
        <v>-28041.2</v>
      </c>
      <c r="H31" s="30">
        <f t="shared" si="9"/>
        <v>-26083.2</v>
      </c>
      <c r="I31" s="30">
        <f t="shared" si="9"/>
        <v>-65115.6</v>
      </c>
      <c r="J31" s="30">
        <f t="shared" si="9"/>
        <v>-8452.4</v>
      </c>
      <c r="K31" s="30">
        <f t="shared" si="7"/>
        <v>-410489.2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-6040.44</v>
      </c>
      <c r="C35" s="27">
        <f t="shared" si="10"/>
        <v>-6173.78</v>
      </c>
      <c r="D35" s="27">
        <f t="shared" si="10"/>
        <v>-892429.42</v>
      </c>
      <c r="E35" s="27">
        <f t="shared" si="10"/>
        <v>-454253.64</v>
      </c>
      <c r="F35" s="27">
        <f t="shared" si="10"/>
        <v>-4973.7</v>
      </c>
      <c r="G35" s="27">
        <f t="shared" si="10"/>
        <v>-5707.08</v>
      </c>
      <c r="H35" s="27">
        <f t="shared" si="10"/>
        <v>-581120.37</v>
      </c>
      <c r="I35" s="27">
        <f t="shared" si="10"/>
        <v>-6640.48</v>
      </c>
      <c r="J35" s="27">
        <f t="shared" si="10"/>
        <v>-7630.86</v>
      </c>
      <c r="K35" s="30">
        <f t="shared" si="7"/>
        <v>-1964969.7700000003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-20602.18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-5964.07</v>
      </c>
      <c r="K36" s="30">
        <f t="shared" si="7"/>
        <v>-26566.25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68</v>
      </c>
      <c r="B45" s="17">
        <v>-6040.44</v>
      </c>
      <c r="C45" s="17">
        <v>-6173.78</v>
      </c>
      <c r="D45" s="17">
        <v>-7827.24</v>
      </c>
      <c r="E45" s="17">
        <v>-4253.64</v>
      </c>
      <c r="F45" s="17">
        <v>-4973.7</v>
      </c>
      <c r="G45" s="17">
        <v>-5707.08</v>
      </c>
      <c r="H45" s="17">
        <v>-5120.37</v>
      </c>
      <c r="I45" s="17">
        <v>-6640.48</v>
      </c>
      <c r="J45" s="17">
        <v>-1666.79</v>
      </c>
      <c r="K45" s="17">
        <f>SUM(B45:J45)</f>
        <v>-48403.52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741394.73</v>
      </c>
      <c r="C49" s="27">
        <f t="shared" si="11"/>
        <v>751092.73</v>
      </c>
      <c r="D49" s="27">
        <f t="shared" si="11"/>
        <v>86964.1499999999</v>
      </c>
      <c r="E49" s="27">
        <f t="shared" si="11"/>
        <v>76280.02000000002</v>
      </c>
      <c r="F49" s="27">
        <f t="shared" si="11"/>
        <v>616941.7799999999</v>
      </c>
      <c r="G49" s="27">
        <f t="shared" si="11"/>
        <v>730724.79</v>
      </c>
      <c r="H49" s="27">
        <f t="shared" si="11"/>
        <v>77990.43000000005</v>
      </c>
      <c r="I49" s="27">
        <f t="shared" si="11"/>
        <v>818250.4</v>
      </c>
      <c r="J49" s="27">
        <f t="shared" si="11"/>
        <v>207382.02</v>
      </c>
      <c r="K49" s="20">
        <f>SUM(B49:J49)</f>
        <v>4107021.05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741394.73</v>
      </c>
      <c r="C55" s="10">
        <f t="shared" si="13"/>
        <v>751092.73</v>
      </c>
      <c r="D55" s="10">
        <f t="shared" si="13"/>
        <v>86964.16</v>
      </c>
      <c r="E55" s="10">
        <f t="shared" si="13"/>
        <v>76280.02</v>
      </c>
      <c r="F55" s="10">
        <f t="shared" si="13"/>
        <v>616941.78</v>
      </c>
      <c r="G55" s="10">
        <f t="shared" si="13"/>
        <v>730724.79</v>
      </c>
      <c r="H55" s="10">
        <f t="shared" si="13"/>
        <v>77990.44</v>
      </c>
      <c r="I55" s="10">
        <f>SUM(I56:I68)</f>
        <v>818250.4</v>
      </c>
      <c r="J55" s="10">
        <f t="shared" si="13"/>
        <v>207382.02</v>
      </c>
      <c r="K55" s="5">
        <f>SUM(K56:K68)</f>
        <v>4107021.0700000003</v>
      </c>
      <c r="L55" s="9"/>
    </row>
    <row r="56" spans="1:11" ht="16.5" customHeight="1">
      <c r="A56" s="7" t="s">
        <v>56</v>
      </c>
      <c r="B56" s="8">
        <v>647830.72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647830.72</v>
      </c>
    </row>
    <row r="57" spans="1:11" ht="16.5" customHeight="1">
      <c r="A57" s="7" t="s">
        <v>57</v>
      </c>
      <c r="B57" s="8">
        <v>93564.01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93564.01</v>
      </c>
    </row>
    <row r="58" spans="1:11" ht="16.5" customHeight="1">
      <c r="A58" s="7" t="s">
        <v>4</v>
      </c>
      <c r="B58" s="6">
        <v>0</v>
      </c>
      <c r="C58" s="8">
        <v>751092.73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751092.73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86964.16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86964.16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76280.02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76280.02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616941.78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616941.78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730724.79</v>
      </c>
      <c r="H62" s="6">
        <v>0</v>
      </c>
      <c r="I62" s="6">
        <v>0</v>
      </c>
      <c r="J62" s="6">
        <v>0</v>
      </c>
      <c r="K62" s="5">
        <f t="shared" si="14"/>
        <v>730724.79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77990.44</v>
      </c>
      <c r="I63" s="6">
        <v>0</v>
      </c>
      <c r="J63" s="6">
        <v>0</v>
      </c>
      <c r="K63" s="5">
        <f t="shared" si="14"/>
        <v>77990.44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300625.2</v>
      </c>
      <c r="J65" s="6">
        <v>0</v>
      </c>
      <c r="K65" s="5">
        <f t="shared" si="14"/>
        <v>300625.2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517625.2</v>
      </c>
      <c r="J66" s="6">
        <v>0</v>
      </c>
      <c r="K66" s="5">
        <f t="shared" si="14"/>
        <v>517625.2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207382.02</v>
      </c>
      <c r="K67" s="5">
        <f t="shared" si="14"/>
        <v>207382.02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2022-05-19T20:07:45Z</dcterms:modified>
  <cp:category/>
  <cp:version/>
  <cp:contentType/>
  <cp:contentStatus/>
</cp:coreProperties>
</file>