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<sst xmlns="http://schemas.openxmlformats.org/spreadsheetml/2006/main" count="77" uniqueCount="76">
  <si>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</si>
  <si>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</si>
  <si>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</si>
  <si>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</si>
  <si>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</si>
  <si>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</si>
  <si>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</si>
  <si>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</si>
  <si>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</si>
  <si>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</si>
  <si>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</si>
  <si>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</si>
  <si>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</si>
  <si>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</si>
  <si>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</si>
  <si>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</si>
  <si>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</si>
  <si>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</si>
  <si>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</si>
  <si>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</si>
  <si>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</si>
  <si>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</si>
  <si>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</si>
  <si>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</si>
  <si>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</si>
  <si>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</si>
  <si>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</si>
  <si>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</si>
  <si>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</si>
  <si>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</si>
  <si>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</si>
  <si>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</si>
  <si>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</si>
  <si>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</si>
  <si>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</si>
  <si>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</si>
  <si>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</si>
  <si>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</si>
  <si>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</si>
  <si>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</si>
  <si>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</si>
  <si>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</si>
  <si>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</si>
  <si>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</si>
  <si>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</si>
  <si>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</si>
  <si>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</si>
  <si>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</si>
  <si>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</si>
  <si>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</si>
  <si>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</si>
  <si>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</si>
  <si>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</si>
  <si>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</si>
  <si>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</si>
  <si>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</si>
  <si>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</si>
  <si>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</si>
  <si>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</si>
  <si>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</si>
  <si>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</si>
  <si>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</si>
  <si>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</si>
  <si>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</si>
  <si>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13/04/22 - VENCIMENTO 22/04/22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</si>
  <si>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</si>
  <si>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</si>
  <si>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</si>
  <si>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</si>
  <si>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</si>
  <si>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</si>
  <si>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</si>
  <si>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</si>
  <si>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</si>
  <si>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</si>
  <si>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Remuneração diesel 01 a 12/04.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</si>
</sst>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46</v>
      </c>
      <c r="B4" s="58" t="s">
        <v>45</v>
      </c>
      <c r="C4" s="59"/>
      <c r="D4" s="59"/>
      <c r="E4" s="59"/>
      <c r="F4" s="59"/>
      <c r="G4" s="59"/>
      <c r="H4" s="59"/>
      <c r="I4" s="59"/>
      <c r="J4" s="59"/>
      <c r="K4" s="57" t="s">
        <v>44</v>
      </c>
    </row>
    <row r="5" spans="1:11" ht="43.5" customHeight="1">
      <c r="A5" s="57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57"/>
    </row>
    <row r="6" spans="1:11" ht="18.75" customHeight="1">
      <c r="A6" s="57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57"/>
    </row>
    <row r="7" spans="1:14" ht="16.5" customHeight="1">
      <c r="A7" s="13" t="s">
        <v>32</v>
      </c>
      <c r="B7" s="46">
        <f aca="true" t="shared" si="0" ref="B7:K7">B8+B11</f>
        <v>332698</v>
      </c>
      <c r="C7" s="46">
        <f t="shared" si="0"/>
        <v>277736</v>
      </c>
      <c r="D7" s="46">
        <f t="shared" si="0"/>
        <v>352223</v>
      </c>
      <c r="E7" s="46">
        <f t="shared" si="0"/>
        <v>190906</v>
      </c>
      <c r="F7" s="46">
        <f t="shared" si="0"/>
        <v>230743</v>
      </c>
      <c r="G7" s="46">
        <f t="shared" si="0"/>
        <v>231480</v>
      </c>
      <c r="H7" s="46">
        <f t="shared" si="0"/>
        <v>273901</v>
      </c>
      <c r="I7" s="46">
        <f t="shared" si="0"/>
        <v>383920</v>
      </c>
      <c r="J7" s="46">
        <f t="shared" si="0"/>
        <v>121077</v>
      </c>
      <c r="K7" s="46">
        <f t="shared" si="0"/>
        <v>2394684</v>
      </c>
      <c r="L7" s="45"/>
      <c r="M7"/>
      <c r="N7"/>
    </row>
    <row r="8" spans="1:14" ht="16.5" customHeight="1">
      <c r="A8" s="43" t="s">
        <v>31</v>
      </c>
      <c r="B8" s="44">
        <f aca="true" t="shared" si="1" ref="B8:J8">+B9+B10</f>
        <v>20255</v>
      </c>
      <c r="C8" s="44">
        <f t="shared" si="1"/>
        <v>20690</v>
      </c>
      <c r="D8" s="44">
        <f t="shared" si="1"/>
        <v>20334</v>
      </c>
      <c r="E8" s="44">
        <f t="shared" si="1"/>
        <v>13670</v>
      </c>
      <c r="F8" s="44">
        <f t="shared" si="1"/>
        <v>14833</v>
      </c>
      <c r="G8" s="44">
        <f t="shared" si="1"/>
        <v>7688</v>
      </c>
      <c r="H8" s="44">
        <f t="shared" si="1"/>
        <v>7194</v>
      </c>
      <c r="I8" s="44">
        <f t="shared" si="1"/>
        <v>21981</v>
      </c>
      <c r="J8" s="44">
        <f t="shared" si="1"/>
        <v>4547</v>
      </c>
      <c r="K8" s="37">
        <f>SUM(B8:J8)</f>
        <v>131192</v>
      </c>
      <c r="L8"/>
      <c r="M8"/>
      <c r="N8"/>
    </row>
    <row r="9" spans="1:14" ht="16.5" customHeight="1">
      <c r="A9" s="22" t="s">
        <v>30</v>
      </c>
      <c r="B9" s="44">
        <v>20209</v>
      </c>
      <c r="C9" s="44">
        <v>20676</v>
      </c>
      <c r="D9" s="44">
        <v>20324</v>
      </c>
      <c r="E9" s="44">
        <v>13568</v>
      </c>
      <c r="F9" s="44">
        <v>14816</v>
      </c>
      <c r="G9" s="44">
        <v>7684</v>
      </c>
      <c r="H9" s="44">
        <v>7194</v>
      </c>
      <c r="I9" s="44">
        <v>21898</v>
      </c>
      <c r="J9" s="44">
        <v>4547</v>
      </c>
      <c r="K9" s="37">
        <f>SUM(B9:J9)</f>
        <v>130916</v>
      </c>
      <c r="L9"/>
      <c r="M9"/>
      <c r="N9"/>
    </row>
    <row r="10" spans="1:14" ht="16.5" customHeight="1">
      <c r="A10" s="22" t="s">
        <v>29</v>
      </c>
      <c r="B10" s="44">
        <v>46</v>
      </c>
      <c r="C10" s="44">
        <v>14</v>
      </c>
      <c r="D10" s="44">
        <v>10</v>
      </c>
      <c r="E10" s="44">
        <v>102</v>
      </c>
      <c r="F10" s="44">
        <v>17</v>
      </c>
      <c r="G10" s="44">
        <v>4</v>
      </c>
      <c r="H10" s="44">
        <v>0</v>
      </c>
      <c r="I10" s="44">
        <v>83</v>
      </c>
      <c r="J10" s="44">
        <v>0</v>
      </c>
      <c r="K10" s="37">
        <f>SUM(B10:J10)</f>
        <v>276</v>
      </c>
      <c r="L10"/>
      <c r="M10"/>
      <c r="N10"/>
    </row>
    <row r="11" spans="1:14" ht="16.5" customHeight="1">
      <c r="A11" s="43" t="s">
        <v>28</v>
      </c>
      <c r="B11" s="42">
        <v>312443</v>
      </c>
      <c r="C11" s="42">
        <v>257046</v>
      </c>
      <c r="D11" s="42">
        <v>331889</v>
      </c>
      <c r="E11" s="42">
        <v>177236</v>
      </c>
      <c r="F11" s="42">
        <v>215910</v>
      </c>
      <c r="G11" s="42">
        <v>223792</v>
      </c>
      <c r="H11" s="42">
        <v>266707</v>
      </c>
      <c r="I11" s="42">
        <v>361939</v>
      </c>
      <c r="J11" s="42">
        <v>116530</v>
      </c>
      <c r="K11" s="37">
        <f>SUM(B11:J11)</f>
        <v>2263492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27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68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26</v>
      </c>
      <c r="B16" s="38">
        <v>1.135327911264087</v>
      </c>
      <c r="C16" s="38">
        <v>1.167360665068711</v>
      </c>
      <c r="D16" s="38">
        <v>1.035163985847699</v>
      </c>
      <c r="E16" s="38">
        <v>1.346221879173911</v>
      </c>
      <c r="F16" s="38">
        <v>1.048432061562815</v>
      </c>
      <c r="G16" s="38">
        <v>1.127565589800546</v>
      </c>
      <c r="H16" s="38">
        <v>1.106184981423223</v>
      </c>
      <c r="I16" s="38">
        <v>1.077051750383228</v>
      </c>
      <c r="J16" s="38">
        <v>1.050483412173552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1549249.38</v>
      </c>
      <c r="C18" s="35">
        <f aca="true" t="shared" si="2" ref="C18:J18">SUM(C19:C26)</f>
        <v>1464996.09</v>
      </c>
      <c r="D18" s="35">
        <f t="shared" si="2"/>
        <v>1822296.78</v>
      </c>
      <c r="E18" s="35">
        <f t="shared" si="2"/>
        <v>1117167.48</v>
      </c>
      <c r="F18" s="35">
        <f t="shared" si="2"/>
        <v>1114477.98</v>
      </c>
      <c r="G18" s="35">
        <f t="shared" si="2"/>
        <v>1207286.49</v>
      </c>
      <c r="H18" s="35">
        <f t="shared" si="2"/>
        <v>1125920.77</v>
      </c>
      <c r="I18" s="35">
        <f t="shared" si="2"/>
        <v>1563780.59</v>
      </c>
      <c r="J18" s="35">
        <f t="shared" si="2"/>
        <v>533526.52</v>
      </c>
      <c r="K18" s="35">
        <f>SUM(B18:J18)</f>
        <v>11498702.08</v>
      </c>
      <c r="L18"/>
      <c r="M18"/>
      <c r="N18"/>
    </row>
    <row r="19" spans="1:14" ht="16.5" customHeight="1">
      <c r="A19" s="18" t="s">
        <v>70</v>
      </c>
      <c r="B19" s="60">
        <f>ROUND((B13+B14)*B7,2)</f>
        <v>1328230.23</v>
      </c>
      <c r="C19" s="60">
        <f aca="true" t="shared" si="3" ref="C19:J19">ROUND((C13+C14)*C7,2)</f>
        <v>1218122.32</v>
      </c>
      <c r="D19" s="60">
        <f t="shared" si="3"/>
        <v>1712508.23</v>
      </c>
      <c r="E19" s="60">
        <f t="shared" si="3"/>
        <v>807016.93</v>
      </c>
      <c r="F19" s="60">
        <f t="shared" si="3"/>
        <v>1032228.81</v>
      </c>
      <c r="G19" s="60">
        <f t="shared" si="3"/>
        <v>1046011.82</v>
      </c>
      <c r="H19" s="60">
        <f t="shared" si="3"/>
        <v>985495.8</v>
      </c>
      <c r="I19" s="60">
        <f t="shared" si="3"/>
        <v>1395357.24</v>
      </c>
      <c r="J19" s="60">
        <f t="shared" si="3"/>
        <v>497917.05</v>
      </c>
      <c r="K19" s="30">
        <f>SUM(B19:J19)</f>
        <v>10022888.43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179746.62</v>
      </c>
      <c r="C20" s="30">
        <f t="shared" si="4"/>
        <v>203865.76</v>
      </c>
      <c r="D20" s="30">
        <f t="shared" si="4"/>
        <v>60218.62</v>
      </c>
      <c r="E20" s="30">
        <f t="shared" si="4"/>
        <v>279406.92</v>
      </c>
      <c r="F20" s="30">
        <f t="shared" si="4"/>
        <v>49992.97</v>
      </c>
      <c r="G20" s="30">
        <f t="shared" si="4"/>
        <v>133435.11</v>
      </c>
      <c r="H20" s="30">
        <f t="shared" si="4"/>
        <v>104644.85</v>
      </c>
      <c r="I20" s="30">
        <f t="shared" si="4"/>
        <v>107514.72</v>
      </c>
      <c r="J20" s="30">
        <f t="shared" si="4"/>
        <v>25136.55</v>
      </c>
      <c r="K20" s="30">
        <f aca="true" t="shared" si="5" ref="K18:K26">SUM(B20:J20)</f>
        <v>1143962.1199999999</v>
      </c>
      <c r="L20"/>
      <c r="M20"/>
      <c r="N20"/>
    </row>
    <row r="21" spans="1:14" ht="16.5" customHeight="1">
      <c r="A21" s="18" t="s">
        <v>24</v>
      </c>
      <c r="B21" s="30">
        <v>37427.67</v>
      </c>
      <c r="C21" s="30">
        <v>37801.67</v>
      </c>
      <c r="D21" s="30">
        <v>42372.42</v>
      </c>
      <c r="E21" s="30">
        <v>26122.39</v>
      </c>
      <c r="F21" s="30">
        <v>29114.94</v>
      </c>
      <c r="G21" s="30">
        <v>24549.46</v>
      </c>
      <c r="H21" s="30">
        <v>31025.89</v>
      </c>
      <c r="I21" s="30">
        <v>55473.1</v>
      </c>
      <c r="J21" s="30">
        <v>13741.47</v>
      </c>
      <c r="K21" s="30">
        <f t="shared" si="5"/>
        <v>297629.00999999995</v>
      </c>
      <c r="L21"/>
      <c r="M21"/>
      <c r="N21"/>
    </row>
    <row r="22" spans="1:14" ht="16.5" customHeight="1">
      <c r="A22" s="18" t="s">
        <v>23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71</v>
      </c>
      <c r="B24" s="30">
        <v>1218.18</v>
      </c>
      <c r="C24" s="30">
        <v>1153.43</v>
      </c>
      <c r="D24" s="30">
        <v>1434</v>
      </c>
      <c r="E24" s="30">
        <v>880.06</v>
      </c>
      <c r="F24" s="30">
        <v>877.66</v>
      </c>
      <c r="G24" s="30">
        <v>949.6</v>
      </c>
      <c r="H24" s="30">
        <v>884.86</v>
      </c>
      <c r="I24" s="30">
        <v>1230.17</v>
      </c>
      <c r="J24" s="30">
        <v>419.65</v>
      </c>
      <c r="K24" s="30">
        <f t="shared" si="5"/>
        <v>9047.609999999999</v>
      </c>
      <c r="L24"/>
      <c r="M24"/>
      <c r="N24"/>
    </row>
    <row r="25" spans="1:14" ht="16.5" customHeight="1">
      <c r="A25" s="61" t="s">
        <v>72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1" t="s">
        <v>73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286721.38</v>
      </c>
      <c r="C29" s="30">
        <f t="shared" si="6"/>
        <v>303540.76</v>
      </c>
      <c r="D29" s="30">
        <f t="shared" si="6"/>
        <v>355849.8499999999</v>
      </c>
      <c r="E29" s="30">
        <f t="shared" si="6"/>
        <v>185779.24</v>
      </c>
      <c r="F29" s="30">
        <f t="shared" si="6"/>
        <v>249788.64999999997</v>
      </c>
      <c r="G29" s="30">
        <f t="shared" si="6"/>
        <v>242442.71000000002</v>
      </c>
      <c r="H29" s="30">
        <f t="shared" si="6"/>
        <v>271361.68</v>
      </c>
      <c r="I29" s="30">
        <f t="shared" si="6"/>
        <v>315396.16000000003</v>
      </c>
      <c r="J29" s="30">
        <f t="shared" si="6"/>
        <v>111911.75</v>
      </c>
      <c r="K29" s="30">
        <f aca="true" t="shared" si="7" ref="K29:K37">SUM(B29:J29)</f>
        <v>2322792.1799999997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-139487.6</v>
      </c>
      <c r="C30" s="30">
        <f t="shared" si="8"/>
        <v>-98418.74999999999</v>
      </c>
      <c r="D30" s="30">
        <f t="shared" si="8"/>
        <v>-109778.15</v>
      </c>
      <c r="E30" s="30">
        <f t="shared" si="8"/>
        <v>-118851</v>
      </c>
      <c r="F30" s="30">
        <f t="shared" si="8"/>
        <v>-65190.4</v>
      </c>
      <c r="G30" s="30">
        <f t="shared" si="8"/>
        <v>-106236.79</v>
      </c>
      <c r="H30" s="30">
        <f t="shared" si="8"/>
        <v>-44473.96</v>
      </c>
      <c r="I30" s="30">
        <f t="shared" si="8"/>
        <v>-116358.15</v>
      </c>
      <c r="J30" s="30">
        <f t="shared" si="8"/>
        <v>-26179.019999999997</v>
      </c>
      <c r="K30" s="30">
        <f t="shared" si="7"/>
        <v>-824973.8200000001</v>
      </c>
      <c r="L30"/>
      <c r="M30"/>
      <c r="N30"/>
    </row>
    <row r="31" spans="1:14" s="23" customFormat="1" ht="16.5" customHeight="1">
      <c r="A31" s="29" t="s">
        <v>54</v>
      </c>
      <c r="B31" s="30">
        <f>-ROUND((B9)*$E$3,2)</f>
        <v>-88919.6</v>
      </c>
      <c r="C31" s="30">
        <f aca="true" t="shared" si="9" ref="C31:J31">-ROUND((C9)*$E$3,2)</f>
        <v>-90974.4</v>
      </c>
      <c r="D31" s="30">
        <f t="shared" si="9"/>
        <v>-89425.6</v>
      </c>
      <c r="E31" s="30">
        <f t="shared" si="9"/>
        <v>-59699.2</v>
      </c>
      <c r="F31" s="30">
        <f t="shared" si="9"/>
        <v>-65190.4</v>
      </c>
      <c r="G31" s="30">
        <f t="shared" si="9"/>
        <v>-33809.6</v>
      </c>
      <c r="H31" s="30">
        <f t="shared" si="9"/>
        <v>-31653.6</v>
      </c>
      <c r="I31" s="30">
        <f t="shared" si="9"/>
        <v>-96351.2</v>
      </c>
      <c r="J31" s="30">
        <f t="shared" si="9"/>
        <v>-20006.8</v>
      </c>
      <c r="K31" s="30">
        <f t="shared" si="7"/>
        <v>-576030.4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-822.8</v>
      </c>
      <c r="C33" s="30">
        <v>-246.4</v>
      </c>
      <c r="D33" s="30">
        <v>-453.2</v>
      </c>
      <c r="E33" s="30">
        <v>-61.6</v>
      </c>
      <c r="F33" s="26">
        <v>0</v>
      </c>
      <c r="G33" s="30">
        <v>-61.6</v>
      </c>
      <c r="H33" s="30">
        <v>-8.27</v>
      </c>
      <c r="I33" s="30">
        <v>-12.92</v>
      </c>
      <c r="J33" s="30">
        <v>-3.98</v>
      </c>
      <c r="K33" s="30">
        <f t="shared" si="7"/>
        <v>-1670.77</v>
      </c>
      <c r="L33"/>
      <c r="M33"/>
      <c r="N33"/>
    </row>
    <row r="34" spans="1:14" ht="16.5" customHeight="1">
      <c r="A34" s="25" t="s">
        <v>17</v>
      </c>
      <c r="B34" s="30">
        <v>-49745.2</v>
      </c>
      <c r="C34" s="30">
        <v>-7197.95</v>
      </c>
      <c r="D34" s="30">
        <v>-19899.35</v>
      </c>
      <c r="E34" s="30">
        <v>-59090.2</v>
      </c>
      <c r="F34" s="26">
        <v>0</v>
      </c>
      <c r="G34" s="30">
        <v>-72365.59</v>
      </c>
      <c r="H34" s="30">
        <v>-12812.09</v>
      </c>
      <c r="I34" s="30">
        <v>-19994.03</v>
      </c>
      <c r="J34" s="30">
        <v>-6168.24</v>
      </c>
      <c r="K34" s="30">
        <f t="shared" si="7"/>
        <v>-247272.65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-6773.83</v>
      </c>
      <c r="C35" s="27">
        <f t="shared" si="10"/>
        <v>-6413.8</v>
      </c>
      <c r="D35" s="27">
        <f t="shared" si="10"/>
        <v>-50031.2800000001</v>
      </c>
      <c r="E35" s="27">
        <f t="shared" si="10"/>
        <v>-4893.69</v>
      </c>
      <c r="F35" s="27">
        <f t="shared" si="10"/>
        <v>-4880.36</v>
      </c>
      <c r="G35" s="27">
        <f t="shared" si="10"/>
        <v>-5280.39</v>
      </c>
      <c r="H35" s="27">
        <f t="shared" si="10"/>
        <v>-4920.36</v>
      </c>
      <c r="I35" s="27">
        <f t="shared" si="10"/>
        <v>-6840.5</v>
      </c>
      <c r="J35" s="27">
        <f t="shared" si="10"/>
        <v>-8297.700000000012</v>
      </c>
      <c r="K35" s="30">
        <f t="shared" si="7"/>
        <v>-98331.91000000012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-20000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-1455.28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65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427500</v>
      </c>
      <c r="K43" s="17">
        <f>SUM(B43:J43)</f>
        <v>3433500</v>
      </c>
      <c r="L43" s="24"/>
      <c r="M43"/>
      <c r="N43"/>
    </row>
    <row r="44" spans="1:14" s="23" customFormat="1" ht="16.5" customHeight="1">
      <c r="A44" s="25" t="s">
        <v>66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-427500</v>
      </c>
      <c r="K44" s="17">
        <f>SUM(B44:J44)</f>
        <v>-3433500</v>
      </c>
      <c r="L44" s="24"/>
      <c r="M44"/>
      <c r="N44"/>
    </row>
    <row r="45" spans="1:14" s="23" customFormat="1" ht="16.5" customHeight="1">
      <c r="A45" s="25" t="s">
        <v>67</v>
      </c>
      <c r="B45" s="17">
        <v>-6773.83</v>
      </c>
      <c r="C45" s="17">
        <v>-6413.8</v>
      </c>
      <c r="D45" s="17">
        <v>-7973.92</v>
      </c>
      <c r="E45" s="17">
        <v>-4893.69</v>
      </c>
      <c r="F45" s="17">
        <v>-4880.36</v>
      </c>
      <c r="G45" s="17">
        <v>-5280.39</v>
      </c>
      <c r="H45" s="17">
        <v>-4920.36</v>
      </c>
      <c r="I45" s="17">
        <v>-6840.5</v>
      </c>
      <c r="J45" s="17">
        <v>-2333.5</v>
      </c>
      <c r="K45" s="17">
        <f>SUM(B45:J45)</f>
        <v>-50310.350000000006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432982.81</v>
      </c>
      <c r="C47" s="27">
        <v>408373.31</v>
      </c>
      <c r="D47" s="27">
        <v>515659.28</v>
      </c>
      <c r="E47" s="27">
        <v>309523.93</v>
      </c>
      <c r="F47" s="27">
        <v>319859.41</v>
      </c>
      <c r="G47" s="27">
        <v>353959.89</v>
      </c>
      <c r="H47" s="27">
        <v>320756</v>
      </c>
      <c r="I47" s="27">
        <v>438594.81</v>
      </c>
      <c r="J47" s="27">
        <v>146388.47</v>
      </c>
      <c r="K47" s="27">
        <f>SUM(B47:J47)</f>
        <v>3246097.91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1835970.7599999998</v>
      </c>
      <c r="C49" s="27">
        <f>IF(C18+C29+C50&lt;0,0,C18+C29+C50)</f>
        <v>1768536.85</v>
      </c>
      <c r="D49" s="27">
        <f>IF(D18+D29+D50&lt;0,0,D18+D29+D50)</f>
        <v>2178146.63</v>
      </c>
      <c r="E49" s="27">
        <f>IF(E18+E29+E50&lt;0,0,E18+E29+E50)</f>
        <v>1302946.72</v>
      </c>
      <c r="F49" s="27">
        <f>IF(F18+F29+F50&lt;0,0,F18+F29+F50)</f>
        <v>1364266.63</v>
      </c>
      <c r="G49" s="27">
        <f>IF(G18+G29+G50&lt;0,0,G18+G29+G50)</f>
        <v>1449729.2</v>
      </c>
      <c r="H49" s="27">
        <f>IF(H18+H29+H50&lt;0,0,H18+H29+H50)</f>
        <v>1397282.45</v>
      </c>
      <c r="I49" s="27">
        <f>IF(I18+I29+I50&lt;0,0,I18+I29+I50)</f>
        <v>1879176.75</v>
      </c>
      <c r="J49" s="27">
        <f>IF(J18+J29+J50&lt;0,0,J18+J29+J50)</f>
        <v>645438.27</v>
      </c>
      <c r="K49" s="20">
        <f>SUM(B49:J49)</f>
        <v>13821494.259999998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1835970.76</v>
      </c>
      <c r="C55" s="10">
        <f t="shared" si="11"/>
        <v>1768536.86</v>
      </c>
      <c r="D55" s="10">
        <f t="shared" si="11"/>
        <v>2178146.62</v>
      </c>
      <c r="E55" s="10">
        <f t="shared" si="11"/>
        <v>1302946.73</v>
      </c>
      <c r="F55" s="10">
        <f t="shared" si="11"/>
        <v>1364266.62</v>
      </c>
      <c r="G55" s="10">
        <f t="shared" si="11"/>
        <v>1449729.2</v>
      </c>
      <c r="H55" s="10">
        <f t="shared" si="11"/>
        <v>1397282.46</v>
      </c>
      <c r="I55" s="10">
        <f>SUM(I56:I68)</f>
        <v>1879176.75</v>
      </c>
      <c r="J55" s="10">
        <f t="shared" si="11"/>
        <v>645438.27</v>
      </c>
      <c r="K55" s="5">
        <f>SUM(K56:K68)</f>
        <v>13821494.27</v>
      </c>
      <c r="L55" s="9"/>
    </row>
    <row r="56" spans="1:11" ht="16.5" customHeight="1">
      <c r="A56" s="7" t="s">
        <v>55</v>
      </c>
      <c r="B56" s="8">
        <v>1606465.69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1606465.69</v>
      </c>
    </row>
    <row r="57" spans="1:11" ht="16.5" customHeight="1">
      <c r="A57" s="7" t="s">
        <v>56</v>
      </c>
      <c r="B57" s="8">
        <v>229505.07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229505.07</v>
      </c>
    </row>
    <row r="58" spans="1:11" ht="16.5" customHeight="1">
      <c r="A58" s="7" t="s">
        <v>4</v>
      </c>
      <c r="B58" s="6">
        <v>0</v>
      </c>
      <c r="C58" s="8">
        <v>1768536.86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1768536.86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2178146.62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2178146.62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1302946.73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1302946.73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1364266.62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1364266.62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1449729.2</v>
      </c>
      <c r="H62" s="6">
        <v>0</v>
      </c>
      <c r="I62" s="6">
        <v>0</v>
      </c>
      <c r="J62" s="6">
        <v>0</v>
      </c>
      <c r="K62" s="5">
        <f t="shared" si="12"/>
        <v>1449729.2</v>
      </c>
    </row>
    <row r="63" spans="1:11" ht="16.5" customHeight="1">
      <c r="A63" s="7" t="s">
        <v>48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1397282.46</v>
      </c>
      <c r="I63" s="6">
        <v>0</v>
      </c>
      <c r="J63" s="6">
        <v>0</v>
      </c>
      <c r="K63" s="5">
        <f t="shared" si="12"/>
        <v>1397282.46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694826.87</v>
      </c>
      <c r="J65" s="6">
        <v>0</v>
      </c>
      <c r="K65" s="5">
        <f t="shared" si="12"/>
        <v>694826.87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1184349.88</v>
      </c>
      <c r="J66" s="6">
        <v>0</v>
      </c>
      <c r="K66" s="5">
        <f t="shared" si="12"/>
        <v>1184349.88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645438.27</v>
      </c>
      <c r="K67" s="5">
        <f t="shared" si="12"/>
        <v>645438.27</v>
      </c>
    </row>
    <row r="68" spans="1:11" ht="18" customHeight="1">
      <c r="A68" s="4" t="s">
        <v>63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2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2022-04-20T20:21:23Z</dcterms:modified>
  <cp:category/>
  <cp:version/>
  <cp:contentType/>
  <cp:contentStatus/>
</cp:coreProperties>
</file>