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<sst xmlns="http://schemas.openxmlformats.org/spreadsheetml/2006/main" count="76" uniqueCount="75">
  <si>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</si>
  <si>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</si>
  <si>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</si>
  <si>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</si>
  <si>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</si>
  <si>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</si>
  <si>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</si>
  <si>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</si>
  <si>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</si>
  <si>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</si>
  <si>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</si>
  <si>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</si>
  <si>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</si>
  <si>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</si>
  <si>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</si>
  <si>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</si>
  <si>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</si>
  <si>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</si>
  <si>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</si>
  <si>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</si>
  <si>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</si>
  <si>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</si>
  <si>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</si>
  <si>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</si>
  <si>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</si>
  <si>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</si>
  <si>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</si>
  <si>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</si>
  <si>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</si>
  <si>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</si>
  <si>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</si>
  <si>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</si>
  <si>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</si>
  <si>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</si>
  <si>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</si>
  <si>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</si>
  <si>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</si>
  <si>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</si>
  <si>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</si>
  <si>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</si>
  <si>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</si>
  <si>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</si>
  <si>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</si>
  <si>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</si>
  <si>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</si>
  <si>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</si>
  <si>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</si>
  <si>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</si>
  <si>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</si>
  <si>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</si>
  <si>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</si>
  <si>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</si>
  <si>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</si>
  <si>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</si>
  <si>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</si>
  <si>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</si>
  <si>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</si>
  <si>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</si>
  <si>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</si>
  <si>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</si>
  <si>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</si>
  <si>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</si>
  <si>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</si>
  <si>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</si>
  <si>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</si>
  <si>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12/04/22 - VENCIMENTO 20/04/22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</si>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</sst>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336719</v>
      </c>
      <c r="C7" s="46">
        <f t="shared" si="0"/>
        <v>281055</v>
      </c>
      <c r="D7" s="46">
        <f t="shared" si="0"/>
        <v>351564</v>
      </c>
      <c r="E7" s="46">
        <f t="shared" si="0"/>
        <v>190824</v>
      </c>
      <c r="F7" s="46">
        <f t="shared" si="0"/>
        <v>229876</v>
      </c>
      <c r="G7" s="46">
        <f t="shared" si="0"/>
        <v>229074</v>
      </c>
      <c r="H7" s="46">
        <f t="shared" si="0"/>
        <v>273013</v>
      </c>
      <c r="I7" s="46">
        <f t="shared" si="0"/>
        <v>384425</v>
      </c>
      <c r="J7" s="46">
        <f t="shared" si="0"/>
        <v>120852</v>
      </c>
      <c r="K7" s="46">
        <f t="shared" si="0"/>
        <v>2397402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20758</v>
      </c>
      <c r="C8" s="44">
        <f t="shared" si="1"/>
        <v>20992</v>
      </c>
      <c r="D8" s="44">
        <f t="shared" si="1"/>
        <v>20529</v>
      </c>
      <c r="E8" s="44">
        <f t="shared" si="1"/>
        <v>13725</v>
      </c>
      <c r="F8" s="44">
        <f t="shared" si="1"/>
        <v>14839</v>
      </c>
      <c r="G8" s="44">
        <f t="shared" si="1"/>
        <v>7661</v>
      </c>
      <c r="H8" s="44">
        <f t="shared" si="1"/>
        <v>7160</v>
      </c>
      <c r="I8" s="44">
        <f t="shared" si="1"/>
        <v>22291</v>
      </c>
      <c r="J8" s="44">
        <f t="shared" si="1"/>
        <v>4686</v>
      </c>
      <c r="K8" s="37">
        <f>SUM(B8:J8)</f>
        <v>132641</v>
      </c>
      <c r="L8"/>
      <c r="M8"/>
      <c r="N8"/>
    </row>
    <row r="9" spans="1:14" ht="16.5" customHeight="1">
      <c r="A9" s="22" t="s">
        <v>31</v>
      </c>
      <c r="B9" s="44">
        <v>20707</v>
      </c>
      <c r="C9" s="44">
        <v>20983</v>
      </c>
      <c r="D9" s="44">
        <v>20524</v>
      </c>
      <c r="E9" s="44">
        <v>13607</v>
      </c>
      <c r="F9" s="44">
        <v>14818</v>
      </c>
      <c r="G9" s="44">
        <v>7659</v>
      </c>
      <c r="H9" s="44">
        <v>7160</v>
      </c>
      <c r="I9" s="44">
        <v>22194</v>
      </c>
      <c r="J9" s="44">
        <v>4686</v>
      </c>
      <c r="K9" s="37">
        <f>SUM(B9:J9)</f>
        <v>132338</v>
      </c>
      <c r="L9"/>
      <c r="M9"/>
      <c r="N9"/>
    </row>
    <row r="10" spans="1:14" ht="16.5" customHeight="1">
      <c r="A10" s="22" t="s">
        <v>30</v>
      </c>
      <c r="B10" s="44">
        <v>51</v>
      </c>
      <c r="C10" s="44">
        <v>9</v>
      </c>
      <c r="D10" s="44">
        <v>5</v>
      </c>
      <c r="E10" s="44">
        <v>118</v>
      </c>
      <c r="F10" s="44">
        <v>21</v>
      </c>
      <c r="G10" s="44">
        <v>2</v>
      </c>
      <c r="H10" s="44">
        <v>0</v>
      </c>
      <c r="I10" s="44">
        <v>97</v>
      </c>
      <c r="J10" s="44">
        <v>0</v>
      </c>
      <c r="K10" s="37">
        <f>SUM(B10:J10)</f>
        <v>303</v>
      </c>
      <c r="L10"/>
      <c r="M10"/>
      <c r="N10"/>
    </row>
    <row r="11" spans="1:14" ht="16.5" customHeight="1">
      <c r="A11" s="43" t="s">
        <v>29</v>
      </c>
      <c r="B11" s="42">
        <v>315961</v>
      </c>
      <c r="C11" s="42">
        <v>260063</v>
      </c>
      <c r="D11" s="42">
        <v>331035</v>
      </c>
      <c r="E11" s="42">
        <v>177099</v>
      </c>
      <c r="F11" s="42">
        <v>215037</v>
      </c>
      <c r="G11" s="42">
        <v>221413</v>
      </c>
      <c r="H11" s="42">
        <v>265853</v>
      </c>
      <c r="I11" s="42">
        <v>362134</v>
      </c>
      <c r="J11" s="42">
        <v>116166</v>
      </c>
      <c r="K11" s="37">
        <f>SUM(B11:J11)</f>
        <v>2264761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0.2003</v>
      </c>
      <c r="C14" s="41">
        <v>0.22</v>
      </c>
      <c r="D14" s="41">
        <v>0.2439</v>
      </c>
      <c r="E14" s="41">
        <v>0.212</v>
      </c>
      <c r="F14" s="41">
        <v>0.2244</v>
      </c>
      <c r="G14" s="41">
        <v>0.2267</v>
      </c>
      <c r="H14" s="41">
        <v>0.1805</v>
      </c>
      <c r="I14" s="41">
        <v>0.1823</v>
      </c>
      <c r="J14" s="41">
        <v>0.2063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1.120763672375099</v>
      </c>
      <c r="C16" s="38">
        <v>1.155263715954916</v>
      </c>
      <c r="D16" s="38">
        <v>1.035386027596958</v>
      </c>
      <c r="E16" s="38">
        <v>1.348189366463862</v>
      </c>
      <c r="F16" s="38">
        <v>1.053520382418924</v>
      </c>
      <c r="G16" s="38">
        <v>1.144934090086097</v>
      </c>
      <c r="H16" s="38">
        <v>1.107936366485905</v>
      </c>
      <c r="I16" s="38">
        <v>1.073971496332213</v>
      </c>
      <c r="J16" s="38">
        <v>1.052215467102799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1503506.38</v>
      </c>
      <c r="C18" s="35">
        <f aca="true" t="shared" si="2" ref="C18:J18">SUM(C19:C26)</f>
        <v>1425466.7800000003</v>
      </c>
      <c r="D18" s="35">
        <f t="shared" si="2"/>
        <v>1766508.1800000002</v>
      </c>
      <c r="E18" s="35">
        <f t="shared" si="2"/>
        <v>1085930.55</v>
      </c>
      <c r="F18" s="35">
        <f t="shared" si="2"/>
        <v>1083803.99</v>
      </c>
      <c r="G18" s="35">
        <f t="shared" si="2"/>
        <v>1178298.92</v>
      </c>
      <c r="H18" s="35">
        <f t="shared" si="2"/>
        <v>1091633.17</v>
      </c>
      <c r="I18" s="35">
        <f t="shared" si="2"/>
        <v>1516088.13</v>
      </c>
      <c r="J18" s="35">
        <f t="shared" si="2"/>
        <v>517959.7599999999</v>
      </c>
      <c r="K18" s="35">
        <f>SUM(B18:J18)</f>
        <v>11169195.859999998</v>
      </c>
      <c r="L18"/>
      <c r="M18"/>
      <c r="N18"/>
    </row>
    <row r="19" spans="1:14" ht="16.5" customHeight="1">
      <c r="A19" s="18" t="s">
        <v>71</v>
      </c>
      <c r="B19" s="60">
        <f>ROUND((B13+B14)*B7,2)</f>
        <v>1304449.41</v>
      </c>
      <c r="C19" s="60">
        <f aca="true" t="shared" si="3" ref="C19:J19">ROUND((C13+C14)*C7,2)</f>
        <v>1196141.97</v>
      </c>
      <c r="D19" s="60">
        <f t="shared" si="3"/>
        <v>1658643.8</v>
      </c>
      <c r="E19" s="60">
        <f t="shared" si="3"/>
        <v>782740.97</v>
      </c>
      <c r="F19" s="60">
        <f t="shared" si="3"/>
        <v>997868.73</v>
      </c>
      <c r="G19" s="60">
        <f t="shared" si="3"/>
        <v>1004466.58</v>
      </c>
      <c r="H19" s="60">
        <f t="shared" si="3"/>
        <v>953170.29</v>
      </c>
      <c r="I19" s="60">
        <f t="shared" si="3"/>
        <v>1355751.65</v>
      </c>
      <c r="J19" s="60">
        <f t="shared" si="3"/>
        <v>482259.91</v>
      </c>
      <c r="K19" s="30">
        <f>SUM(B19:J19)</f>
        <v>9735493.309999999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157530.1</v>
      </c>
      <c r="C20" s="30">
        <f t="shared" si="4"/>
        <v>185717.45</v>
      </c>
      <c r="D20" s="30">
        <f t="shared" si="4"/>
        <v>58692.82</v>
      </c>
      <c r="E20" s="30">
        <f t="shared" si="4"/>
        <v>272542.08</v>
      </c>
      <c r="F20" s="30">
        <f t="shared" si="4"/>
        <v>53406.32</v>
      </c>
      <c r="G20" s="30">
        <f t="shared" si="4"/>
        <v>145581.45</v>
      </c>
      <c r="H20" s="30">
        <f t="shared" si="4"/>
        <v>102881.74</v>
      </c>
      <c r="I20" s="30">
        <f t="shared" si="4"/>
        <v>100286.98</v>
      </c>
      <c r="J20" s="30">
        <f t="shared" si="4"/>
        <v>25181.43</v>
      </c>
      <c r="K20" s="30">
        <f aca="true" t="shared" si="5" ref="K18:K26">SUM(B20:J20)</f>
        <v>1101820.3699999999</v>
      </c>
      <c r="L20"/>
      <c r="M20"/>
      <c r="N20"/>
    </row>
    <row r="21" spans="1:14" ht="16.5" customHeight="1">
      <c r="A21" s="18" t="s">
        <v>25</v>
      </c>
      <c r="B21" s="30">
        <v>37682.01</v>
      </c>
      <c r="C21" s="30">
        <v>38398.62</v>
      </c>
      <c r="D21" s="30">
        <v>41976.45</v>
      </c>
      <c r="E21" s="30">
        <v>26026.26</v>
      </c>
      <c r="F21" s="30">
        <v>29387.68</v>
      </c>
      <c r="G21" s="30">
        <v>24955.99</v>
      </c>
      <c r="H21" s="30">
        <v>30826.91</v>
      </c>
      <c r="I21" s="30">
        <v>54613.97</v>
      </c>
      <c r="J21" s="30">
        <v>13786.97</v>
      </c>
      <c r="K21" s="30">
        <f t="shared" si="5"/>
        <v>297654.86</v>
      </c>
      <c r="L21"/>
      <c r="M21"/>
      <c r="N21"/>
    </row>
    <row r="22" spans="1:14" ht="16.5" customHeight="1">
      <c r="A22" s="18" t="s">
        <v>24</v>
      </c>
      <c r="B22" s="30">
        <v>1524.74</v>
      </c>
      <c r="C22" s="34">
        <v>3049.48</v>
      </c>
      <c r="D22" s="34">
        <v>4574.22</v>
      </c>
      <c r="E22" s="30">
        <v>3049.48</v>
      </c>
      <c r="F22" s="30">
        <v>1524.74</v>
      </c>
      <c r="G22" s="34">
        <v>1524.74</v>
      </c>
      <c r="H22" s="34">
        <v>3049.48</v>
      </c>
      <c r="I22" s="34">
        <v>3049.48</v>
      </c>
      <c r="J22" s="34">
        <v>1524.74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61" t="s">
        <v>72</v>
      </c>
      <c r="B24" s="30">
        <v>1218.18</v>
      </c>
      <c r="C24" s="30">
        <v>1155.83</v>
      </c>
      <c r="D24" s="30">
        <v>1431.6</v>
      </c>
      <c r="E24" s="30">
        <v>880.06</v>
      </c>
      <c r="F24" s="30">
        <v>877.66</v>
      </c>
      <c r="G24" s="30">
        <v>954.4</v>
      </c>
      <c r="H24" s="30">
        <v>884.86</v>
      </c>
      <c r="I24" s="30">
        <v>1230.17</v>
      </c>
      <c r="J24" s="30">
        <v>419.65</v>
      </c>
      <c r="K24" s="30">
        <f t="shared" si="5"/>
        <v>9052.409999999998</v>
      </c>
      <c r="L24"/>
      <c r="M24"/>
      <c r="N24"/>
    </row>
    <row r="25" spans="1:14" ht="16.5" customHeight="1">
      <c r="A25" s="61" t="s">
        <v>73</v>
      </c>
      <c r="B25" s="30">
        <v>788.9</v>
      </c>
      <c r="C25" s="30">
        <v>736.31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5810.46</v>
      </c>
      <c r="L25"/>
      <c r="M25"/>
      <c r="N25"/>
    </row>
    <row r="26" spans="1:14" ht="16.5" customHeight="1">
      <c r="A26" s="61" t="s">
        <v>74</v>
      </c>
      <c r="B26" s="30">
        <v>313.04</v>
      </c>
      <c r="C26" s="30">
        <v>267.12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2088.24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-161687.99</v>
      </c>
      <c r="C29" s="30">
        <f t="shared" si="6"/>
        <v>-105463.45</v>
      </c>
      <c r="D29" s="30">
        <f t="shared" si="6"/>
        <v>-142451.51000000007</v>
      </c>
      <c r="E29" s="30">
        <f t="shared" si="6"/>
        <v>-141120.24</v>
      </c>
      <c r="F29" s="30">
        <f t="shared" si="6"/>
        <v>-70079.56</v>
      </c>
      <c r="G29" s="30">
        <f t="shared" si="6"/>
        <v>-129023.12000000001</v>
      </c>
      <c r="H29" s="30">
        <f t="shared" si="6"/>
        <v>-53141.47</v>
      </c>
      <c r="I29" s="30">
        <f t="shared" si="6"/>
        <v>-130582.14000000001</v>
      </c>
      <c r="J29" s="30">
        <f t="shared" si="6"/>
        <v>-36964.37000000001</v>
      </c>
      <c r="K29" s="30">
        <f aca="true" t="shared" si="7" ref="K29:K37">SUM(B29:J29)</f>
        <v>-970513.85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-154914.16</v>
      </c>
      <c r="C30" s="30">
        <f t="shared" si="8"/>
        <v>-99036.31</v>
      </c>
      <c r="D30" s="30">
        <f t="shared" si="8"/>
        <v>-113888.85</v>
      </c>
      <c r="E30" s="30">
        <f t="shared" si="8"/>
        <v>-136226.55</v>
      </c>
      <c r="F30" s="30">
        <f t="shared" si="8"/>
        <v>-65199.2</v>
      </c>
      <c r="G30" s="30">
        <f t="shared" si="8"/>
        <v>-123716.07</v>
      </c>
      <c r="H30" s="30">
        <f t="shared" si="8"/>
        <v>-48221.11</v>
      </c>
      <c r="I30" s="30">
        <f t="shared" si="8"/>
        <v>-123741.64000000001</v>
      </c>
      <c r="J30" s="30">
        <f t="shared" si="8"/>
        <v>-28666.67</v>
      </c>
      <c r="K30" s="30">
        <f t="shared" si="7"/>
        <v>-893610.5599999999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-91110.8</v>
      </c>
      <c r="C31" s="30">
        <f aca="true" t="shared" si="9" ref="C31:J31">-ROUND((C9)*$E$3,2)</f>
        <v>-92325.2</v>
      </c>
      <c r="D31" s="30">
        <f t="shared" si="9"/>
        <v>-90305.6</v>
      </c>
      <c r="E31" s="30">
        <f t="shared" si="9"/>
        <v>-59870.8</v>
      </c>
      <c r="F31" s="30">
        <f t="shared" si="9"/>
        <v>-65199.2</v>
      </c>
      <c r="G31" s="30">
        <f t="shared" si="9"/>
        <v>-33699.6</v>
      </c>
      <c r="H31" s="30">
        <f t="shared" si="9"/>
        <v>-31504</v>
      </c>
      <c r="I31" s="30">
        <f t="shared" si="9"/>
        <v>-97653.6</v>
      </c>
      <c r="J31" s="30">
        <f t="shared" si="9"/>
        <v>-20618.4</v>
      </c>
      <c r="K31" s="30">
        <f t="shared" si="7"/>
        <v>-582287.2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-616</v>
      </c>
      <c r="C33" s="30">
        <v>-484</v>
      </c>
      <c r="D33" s="30">
        <v>-215.6</v>
      </c>
      <c r="E33" s="30">
        <v>-184.8</v>
      </c>
      <c r="F33" s="26">
        <v>0</v>
      </c>
      <c r="G33" s="30">
        <v>0</v>
      </c>
      <c r="H33" s="30">
        <v>-33.1</v>
      </c>
      <c r="I33" s="30">
        <v>-51.64</v>
      </c>
      <c r="J33" s="30">
        <v>-15.94</v>
      </c>
      <c r="K33" s="30">
        <f t="shared" si="7"/>
        <v>-1601.08</v>
      </c>
      <c r="L33"/>
      <c r="M33"/>
      <c r="N33"/>
    </row>
    <row r="34" spans="1:14" ht="16.5" customHeight="1">
      <c r="A34" s="25" t="s">
        <v>18</v>
      </c>
      <c r="B34" s="30">
        <v>-63187.36</v>
      </c>
      <c r="C34" s="30">
        <v>-6227.11</v>
      </c>
      <c r="D34" s="30">
        <v>-23367.65</v>
      </c>
      <c r="E34" s="30">
        <v>-76170.95</v>
      </c>
      <c r="F34" s="26">
        <v>0</v>
      </c>
      <c r="G34" s="30">
        <v>-90016.47</v>
      </c>
      <c r="H34" s="30">
        <v>-16684.01</v>
      </c>
      <c r="I34" s="30">
        <v>-26036.4</v>
      </c>
      <c r="J34" s="30">
        <v>-8032.33</v>
      </c>
      <c r="K34" s="30">
        <f t="shared" si="7"/>
        <v>-309722.28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-6773.83</v>
      </c>
      <c r="C35" s="27">
        <f t="shared" si="10"/>
        <v>-6427.14</v>
      </c>
      <c r="D35" s="27">
        <f t="shared" si="10"/>
        <v>-28562.660000000076</v>
      </c>
      <c r="E35" s="27">
        <f t="shared" si="10"/>
        <v>-4893.69</v>
      </c>
      <c r="F35" s="27">
        <f t="shared" si="10"/>
        <v>-4880.36</v>
      </c>
      <c r="G35" s="27">
        <f t="shared" si="10"/>
        <v>-5307.05</v>
      </c>
      <c r="H35" s="27">
        <f t="shared" si="10"/>
        <v>-4920.36</v>
      </c>
      <c r="I35" s="27">
        <f t="shared" si="10"/>
        <v>-6840.5</v>
      </c>
      <c r="J35" s="27">
        <f t="shared" si="10"/>
        <v>-8297.700000000012</v>
      </c>
      <c r="K35" s="30">
        <f t="shared" si="7"/>
        <v>-76903.2900000001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-20602.08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-5964.2</v>
      </c>
      <c r="K36" s="30">
        <f t="shared" si="7"/>
        <v>-26566.280000000002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427500</v>
      </c>
      <c r="K43" s="17">
        <f>SUM(B43:J43)</f>
        <v>3433500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-427500</v>
      </c>
      <c r="K44" s="17">
        <f>SUM(B44:J44)</f>
        <v>-3433500</v>
      </c>
      <c r="L44" s="24"/>
      <c r="M44"/>
      <c r="N44"/>
    </row>
    <row r="45" spans="1:14" s="23" customFormat="1" ht="16.5" customHeight="1">
      <c r="A45" s="25" t="s">
        <v>68</v>
      </c>
      <c r="B45" s="17">
        <v>-6773.83</v>
      </c>
      <c r="C45" s="17">
        <v>-6427.14</v>
      </c>
      <c r="D45" s="17">
        <v>-7960.58</v>
      </c>
      <c r="E45" s="17">
        <v>-4893.69</v>
      </c>
      <c r="F45" s="17">
        <v>-4880.36</v>
      </c>
      <c r="G45" s="17">
        <v>-5307.05</v>
      </c>
      <c r="H45" s="17">
        <v>-4920.36</v>
      </c>
      <c r="I45" s="17">
        <v>-6840.5</v>
      </c>
      <c r="J45" s="17">
        <v>-2333.5</v>
      </c>
      <c r="K45" s="17">
        <f>SUM(B45:J45)</f>
        <v>-50337.01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1341818.39</v>
      </c>
      <c r="C49" s="27">
        <f>IF(C18+C29+C50&lt;0,0,C18+C29+C50)</f>
        <v>1320003.3300000003</v>
      </c>
      <c r="D49" s="27">
        <f>IF(D18+D29+D50&lt;0,0,D18+D29+D50)</f>
        <v>1624056.6700000002</v>
      </c>
      <c r="E49" s="27">
        <f>IF(E18+E29+E50&lt;0,0,E18+E29+E50)</f>
        <v>944810.31</v>
      </c>
      <c r="F49" s="27">
        <f>IF(F18+F29+F50&lt;0,0,F18+F29+F50)</f>
        <v>1013724.4299999999</v>
      </c>
      <c r="G49" s="27">
        <f>IF(G18+G29+G50&lt;0,0,G18+G29+G50)</f>
        <v>1049275.7999999998</v>
      </c>
      <c r="H49" s="27">
        <f>IF(H18+H29+H50&lt;0,0,H18+H29+H50)</f>
        <v>1038491.7</v>
      </c>
      <c r="I49" s="27">
        <f>IF(I18+I29+I50&lt;0,0,I18+I29+I50)</f>
        <v>1385505.9899999998</v>
      </c>
      <c r="J49" s="27">
        <f>IF(J18+J29+J50&lt;0,0,J18+J29+J50)</f>
        <v>480995.3899999999</v>
      </c>
      <c r="K49" s="20">
        <f>SUM(B49:J49)</f>
        <v>10198682.010000002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1341818.38</v>
      </c>
      <c r="C55" s="10">
        <f t="shared" si="11"/>
        <v>1320003.33</v>
      </c>
      <c r="D55" s="10">
        <f t="shared" si="11"/>
        <v>1624056.67</v>
      </c>
      <c r="E55" s="10">
        <f t="shared" si="11"/>
        <v>944810.3</v>
      </c>
      <c r="F55" s="10">
        <f t="shared" si="11"/>
        <v>1013724.42</v>
      </c>
      <c r="G55" s="10">
        <f t="shared" si="11"/>
        <v>1049275.8</v>
      </c>
      <c r="H55" s="10">
        <f t="shared" si="11"/>
        <v>1038491.7</v>
      </c>
      <c r="I55" s="10">
        <f>SUM(I56:I68)</f>
        <v>1385505.98</v>
      </c>
      <c r="J55" s="10">
        <f t="shared" si="11"/>
        <v>480995.38</v>
      </c>
      <c r="K55" s="5">
        <f>SUM(K56:K68)</f>
        <v>10198681.959999999</v>
      </c>
      <c r="L55" s="9"/>
    </row>
    <row r="56" spans="1:11" ht="16.5" customHeight="1">
      <c r="A56" s="7" t="s">
        <v>56</v>
      </c>
      <c r="B56" s="8">
        <v>1176237.99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1176237.99</v>
      </c>
    </row>
    <row r="57" spans="1:11" ht="16.5" customHeight="1">
      <c r="A57" s="7" t="s">
        <v>57</v>
      </c>
      <c r="B57" s="8">
        <v>165580.39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165580.39</v>
      </c>
    </row>
    <row r="58" spans="1:11" ht="16.5" customHeight="1">
      <c r="A58" s="7" t="s">
        <v>4</v>
      </c>
      <c r="B58" s="6">
        <v>0</v>
      </c>
      <c r="C58" s="8">
        <v>1320003.33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1320003.33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1624056.67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1624056.67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944810.3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944810.3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1013724.42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1013724.42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1049275.8</v>
      </c>
      <c r="H62" s="6">
        <v>0</v>
      </c>
      <c r="I62" s="6">
        <v>0</v>
      </c>
      <c r="J62" s="6">
        <v>0</v>
      </c>
      <c r="K62" s="5">
        <f t="shared" si="12"/>
        <v>1049275.8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1038491.7</v>
      </c>
      <c r="I63" s="6">
        <v>0</v>
      </c>
      <c r="J63" s="6">
        <v>0</v>
      </c>
      <c r="K63" s="5">
        <f t="shared" si="12"/>
        <v>1038491.7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513745.62</v>
      </c>
      <c r="J65" s="6">
        <v>0</v>
      </c>
      <c r="K65" s="5">
        <f t="shared" si="12"/>
        <v>513745.62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871760.36</v>
      </c>
      <c r="J66" s="6">
        <v>0</v>
      </c>
      <c r="K66" s="5">
        <f t="shared" si="12"/>
        <v>871760.36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480995.38</v>
      </c>
      <c r="K67" s="5">
        <f t="shared" si="12"/>
        <v>480995.38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2022-04-19T19:52:44Z</dcterms:modified>
  <cp:category/>
  <cp:version/>
  <cp:contentType/>
  <cp:contentStatus/>
</cp:coreProperties>
</file>