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<sst xmlns="http://schemas.openxmlformats.org/spreadsheetml/2006/main" count="76" uniqueCount="75">
  <si>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</si>
  <si>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</si>
  <si>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</si>
  <si>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</si>
  <si>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</si>
  <si>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</si>
  <si>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</si>
  <si>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</si>
  <si>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</si>
  <si>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</si>
  <si>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</si>
  <si>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</si>
  <si>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</si>
  <si>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</si>
  <si>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</si>
  <si>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</si>
  <si>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</si>
  <si>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</si>
  <si>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</si>
  <si>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</si>
  <si>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</si>
  <si>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</si>
  <si>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</si>
  <si>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</si>
  <si>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</si>
  <si>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</si>
  <si>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</si>
  <si>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</si>
  <si>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</si>
  <si>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</si>
  <si>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</si>
  <si>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</si>
  <si>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</si>
  <si>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</si>
  <si>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</si>
  <si>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</si>
  <si>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</si>
  <si>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</si>
  <si>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</si>
  <si>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</si>
  <si>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</si>
  <si>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</si>
  <si>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</si>
  <si>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</si>
  <si>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</si>
  <si>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</si>
  <si>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</si>
  <si>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</si>
  <si>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</si>
  <si>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</si>
  <si>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</si>
  <si>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</si>
  <si>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</si>
  <si>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</si>
  <si>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</si>
  <si>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</si>
  <si>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</si>
  <si>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</si>
  <si>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</si>
  <si>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</si>
  <si>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</si>
  <si>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</si>
  <si>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</si>
  <si>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</si>
  <si>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</si>
  <si>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01/04/22 - VENCIMENTO 08/04/22</t>
  </si>
  <si>
    <t>5.2.10. Desconto do Saldo Remanescente de Investimento em SMGO</t>
  </si>
  <si>
    <t>5.2.8. Ajuste de Cronograma (+)</t>
  </si>
  <si>
    <t>5.2.9. Ajuste de Cronograma (-)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</si>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</sst>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319610</v>
      </c>
      <c r="C7" s="46">
        <f t="shared" si="0"/>
        <v>265374</v>
      </c>
      <c r="D7" s="46">
        <f t="shared" si="0"/>
        <v>330548</v>
      </c>
      <c r="E7" s="46">
        <f t="shared" si="0"/>
        <v>180311</v>
      </c>
      <c r="F7" s="46">
        <f t="shared" si="0"/>
        <v>217063</v>
      </c>
      <c r="G7" s="46">
        <f t="shared" si="0"/>
        <v>218504</v>
      </c>
      <c r="H7" s="46">
        <f t="shared" si="0"/>
        <v>265244</v>
      </c>
      <c r="I7" s="46">
        <f t="shared" si="0"/>
        <v>365124</v>
      </c>
      <c r="J7" s="46">
        <f t="shared" si="0"/>
        <v>114856</v>
      </c>
      <c r="K7" s="46">
        <f t="shared" si="0"/>
        <v>2276634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20823</v>
      </c>
      <c r="C8" s="44">
        <f t="shared" si="1"/>
        <v>20862</v>
      </c>
      <c r="D8" s="44">
        <f t="shared" si="1"/>
        <v>20937</v>
      </c>
      <c r="E8" s="44">
        <f t="shared" si="1"/>
        <v>13414</v>
      </c>
      <c r="F8" s="44">
        <f t="shared" si="1"/>
        <v>14946</v>
      </c>
      <c r="G8" s="44">
        <f t="shared" si="1"/>
        <v>8157</v>
      </c>
      <c r="H8" s="44">
        <f t="shared" si="1"/>
        <v>7696</v>
      </c>
      <c r="I8" s="44">
        <f t="shared" si="1"/>
        <v>22114</v>
      </c>
      <c r="J8" s="44">
        <f t="shared" si="1"/>
        <v>4286</v>
      </c>
      <c r="K8" s="37">
        <f>SUM(B8:J8)</f>
        <v>133235</v>
      </c>
      <c r="L8"/>
      <c r="M8"/>
      <c r="N8"/>
    </row>
    <row r="9" spans="1:14" ht="16.5" customHeight="1">
      <c r="A9" s="22" t="s">
        <v>31</v>
      </c>
      <c r="B9" s="44">
        <v>20788</v>
      </c>
      <c r="C9" s="44">
        <v>20854</v>
      </c>
      <c r="D9" s="44">
        <v>20935</v>
      </c>
      <c r="E9" s="44">
        <v>13311</v>
      </c>
      <c r="F9" s="44">
        <v>14930</v>
      </c>
      <c r="G9" s="44">
        <v>8155</v>
      </c>
      <c r="H9" s="44">
        <v>7696</v>
      </c>
      <c r="I9" s="44">
        <v>21993</v>
      </c>
      <c r="J9" s="44">
        <v>4286</v>
      </c>
      <c r="K9" s="37">
        <f>SUM(B9:J9)</f>
        <v>132948</v>
      </c>
      <c r="L9"/>
      <c r="M9"/>
      <c r="N9"/>
    </row>
    <row r="10" spans="1:14" ht="16.5" customHeight="1">
      <c r="A10" s="22" t="s">
        <v>30</v>
      </c>
      <c r="B10" s="44">
        <v>35</v>
      </c>
      <c r="C10" s="44">
        <v>8</v>
      </c>
      <c r="D10" s="44">
        <v>2</v>
      </c>
      <c r="E10" s="44">
        <v>103</v>
      </c>
      <c r="F10" s="44">
        <v>16</v>
      </c>
      <c r="G10" s="44">
        <v>2</v>
      </c>
      <c r="H10" s="44">
        <v>0</v>
      </c>
      <c r="I10" s="44">
        <v>121</v>
      </c>
      <c r="J10" s="44">
        <v>0</v>
      </c>
      <c r="K10" s="37">
        <f>SUM(B10:J10)</f>
        <v>287</v>
      </c>
      <c r="L10"/>
      <c r="M10"/>
      <c r="N10"/>
    </row>
    <row r="11" spans="1:14" ht="16.5" customHeight="1">
      <c r="A11" s="43" t="s">
        <v>29</v>
      </c>
      <c r="B11" s="42">
        <v>298787</v>
      </c>
      <c r="C11" s="42">
        <v>244512</v>
      </c>
      <c r="D11" s="42">
        <v>309611</v>
      </c>
      <c r="E11" s="42">
        <v>166897</v>
      </c>
      <c r="F11" s="42">
        <v>202117</v>
      </c>
      <c r="G11" s="42">
        <v>210347</v>
      </c>
      <c r="H11" s="42">
        <v>257548</v>
      </c>
      <c r="I11" s="42">
        <v>343010</v>
      </c>
      <c r="J11" s="42">
        <v>110570</v>
      </c>
      <c r="K11" s="37">
        <f>SUM(B11:J11)</f>
        <v>2143399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0.2003</v>
      </c>
      <c r="C14" s="41">
        <v>0.22</v>
      </c>
      <c r="D14" s="41">
        <v>0.2439</v>
      </c>
      <c r="E14" s="41">
        <v>0.212</v>
      </c>
      <c r="F14" s="41">
        <v>0.2244</v>
      </c>
      <c r="G14" s="41">
        <v>0.2267</v>
      </c>
      <c r="H14" s="41">
        <v>0.1805</v>
      </c>
      <c r="I14" s="41">
        <v>0.1823</v>
      </c>
      <c r="J14" s="41">
        <v>0.2063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1.18824752820578</v>
      </c>
      <c r="C16" s="38">
        <v>1.227893113794452</v>
      </c>
      <c r="D16" s="38">
        <v>1.105499705877916</v>
      </c>
      <c r="E16" s="38">
        <v>1.435426753203649</v>
      </c>
      <c r="F16" s="38">
        <v>1.122655058925839</v>
      </c>
      <c r="G16" s="38">
        <v>1.214155105685835</v>
      </c>
      <c r="H16" s="38">
        <v>1.142409743753713</v>
      </c>
      <c r="I16" s="38">
        <v>1.138749815651306</v>
      </c>
      <c r="J16" s="38">
        <v>1.120003314437616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1512960.3299999998</v>
      </c>
      <c r="C18" s="35">
        <f aca="true" t="shared" si="2" ref="C18:J18">SUM(C19:C26)</f>
        <v>1429573.33</v>
      </c>
      <c r="D18" s="35">
        <f t="shared" si="2"/>
        <v>1772159.88</v>
      </c>
      <c r="E18" s="35">
        <f t="shared" si="2"/>
        <v>1092828.79</v>
      </c>
      <c r="F18" s="35">
        <f t="shared" si="2"/>
        <v>1090407.04</v>
      </c>
      <c r="G18" s="35">
        <f t="shared" si="2"/>
        <v>1189632.8299999998</v>
      </c>
      <c r="H18" s="35">
        <f t="shared" si="2"/>
        <v>1093327.0699999998</v>
      </c>
      <c r="I18" s="35">
        <f t="shared" si="2"/>
        <v>1526499.7900000003</v>
      </c>
      <c r="J18" s="35">
        <f t="shared" si="2"/>
        <v>524201.05</v>
      </c>
      <c r="K18" s="35">
        <f>SUM(B18:J18)</f>
        <v>11231590.110000001</v>
      </c>
      <c r="L18"/>
      <c r="M18"/>
      <c r="N18"/>
    </row>
    <row r="19" spans="1:14" ht="16.5" customHeight="1">
      <c r="A19" s="18" t="s">
        <v>71</v>
      </c>
      <c r="B19" s="60">
        <f>ROUND((B13+B14)*B7,2)</f>
        <v>1238169.14</v>
      </c>
      <c r="C19" s="60">
        <f aca="true" t="shared" si="3" ref="C19:J19">ROUND((C13+C14)*C7,2)</f>
        <v>1129405.21</v>
      </c>
      <c r="D19" s="60">
        <f t="shared" si="3"/>
        <v>1559492.41</v>
      </c>
      <c r="E19" s="60">
        <f t="shared" si="3"/>
        <v>739617.69</v>
      </c>
      <c r="F19" s="60">
        <f t="shared" si="3"/>
        <v>942248.78</v>
      </c>
      <c r="G19" s="60">
        <f t="shared" si="3"/>
        <v>958118.19</v>
      </c>
      <c r="H19" s="60">
        <f t="shared" si="3"/>
        <v>926046.38</v>
      </c>
      <c r="I19" s="60">
        <f t="shared" si="3"/>
        <v>1287682.81</v>
      </c>
      <c r="J19" s="60">
        <f t="shared" si="3"/>
        <v>458332.87</v>
      </c>
      <c r="K19" s="30">
        <f>SUM(B19:J19)</f>
        <v>9239113.479999999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233082.28</v>
      </c>
      <c r="C20" s="30">
        <f t="shared" si="4"/>
        <v>257383.67</v>
      </c>
      <c r="D20" s="30">
        <f t="shared" si="4"/>
        <v>164525.99</v>
      </c>
      <c r="E20" s="30">
        <f t="shared" si="4"/>
        <v>322049.33</v>
      </c>
      <c r="F20" s="30">
        <f t="shared" si="4"/>
        <v>115571.58</v>
      </c>
      <c r="G20" s="30">
        <f t="shared" si="4"/>
        <v>205185.9</v>
      </c>
      <c r="H20" s="30">
        <f t="shared" si="4"/>
        <v>131878.03</v>
      </c>
      <c r="I20" s="30">
        <f t="shared" si="4"/>
        <v>178665.75</v>
      </c>
      <c r="J20" s="30">
        <f t="shared" si="4"/>
        <v>55001.46</v>
      </c>
      <c r="K20" s="30">
        <f aca="true" t="shared" si="5" ref="K18:K26">SUM(B20:J20)</f>
        <v>1663343.99</v>
      </c>
      <c r="L20"/>
      <c r="M20"/>
      <c r="N20"/>
    </row>
    <row r="21" spans="1:14" ht="16.5" customHeight="1">
      <c r="A21" s="18" t="s">
        <v>25</v>
      </c>
      <c r="B21" s="30">
        <v>37864.23</v>
      </c>
      <c r="C21" s="30">
        <v>37580.51</v>
      </c>
      <c r="D21" s="30">
        <v>40951.17</v>
      </c>
      <c r="E21" s="30">
        <v>26540.53</v>
      </c>
      <c r="F21" s="30">
        <v>29445.42</v>
      </c>
      <c r="G21" s="30">
        <v>23031.44</v>
      </c>
      <c r="H21" s="30">
        <v>30653.23</v>
      </c>
      <c r="I21" s="30">
        <v>54718.1</v>
      </c>
      <c r="J21" s="30">
        <v>14132.87</v>
      </c>
      <c r="K21" s="30">
        <f t="shared" si="5"/>
        <v>294917.5</v>
      </c>
      <c r="L21"/>
      <c r="M21"/>
      <c r="N21"/>
    </row>
    <row r="22" spans="1:14" ht="16.5" customHeight="1">
      <c r="A22" s="18" t="s">
        <v>24</v>
      </c>
      <c r="B22" s="30">
        <v>1524.74</v>
      </c>
      <c r="C22" s="34">
        <v>3049.48</v>
      </c>
      <c r="D22" s="34">
        <v>4574.22</v>
      </c>
      <c r="E22" s="30">
        <v>3049.48</v>
      </c>
      <c r="F22" s="30">
        <v>1524.74</v>
      </c>
      <c r="G22" s="34">
        <v>1524.74</v>
      </c>
      <c r="H22" s="34">
        <v>3049.48</v>
      </c>
      <c r="I22" s="34">
        <v>3049.48</v>
      </c>
      <c r="J22" s="34">
        <v>1524.74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61" t="s">
        <v>72</v>
      </c>
      <c r="B24" s="30">
        <v>1218.18</v>
      </c>
      <c r="C24" s="30">
        <v>1151.03</v>
      </c>
      <c r="D24" s="30">
        <v>1426.8</v>
      </c>
      <c r="E24" s="30">
        <v>880.06</v>
      </c>
      <c r="F24" s="30">
        <v>877.66</v>
      </c>
      <c r="G24" s="30">
        <v>956.8</v>
      </c>
      <c r="H24" s="30">
        <v>880.06</v>
      </c>
      <c r="I24" s="30">
        <v>1227.77</v>
      </c>
      <c r="J24" s="30">
        <v>422.05</v>
      </c>
      <c r="K24" s="30">
        <f t="shared" si="5"/>
        <v>9040.41</v>
      </c>
      <c r="L24"/>
      <c r="M24"/>
      <c r="N24"/>
    </row>
    <row r="25" spans="1:14" ht="16.5" customHeight="1">
      <c r="A25" s="61" t="s">
        <v>73</v>
      </c>
      <c r="B25" s="30">
        <v>788.72</v>
      </c>
      <c r="C25" s="30">
        <v>736.31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5810.28</v>
      </c>
      <c r="L25"/>
      <c r="M25"/>
      <c r="N25"/>
    </row>
    <row r="26" spans="1:14" ht="16.5" customHeight="1">
      <c r="A26" s="61" t="s">
        <v>74</v>
      </c>
      <c r="B26" s="30">
        <v>313.04</v>
      </c>
      <c r="C26" s="30">
        <v>267.12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2088.24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-164844.95</v>
      </c>
      <c r="C29" s="30">
        <f t="shared" si="6"/>
        <v>-106966.68000000001</v>
      </c>
      <c r="D29" s="30">
        <f t="shared" si="6"/>
        <v>-147988.29000000007</v>
      </c>
      <c r="E29" s="30">
        <f t="shared" si="6"/>
        <v>-143017.79</v>
      </c>
      <c r="F29" s="30">
        <f t="shared" si="6"/>
        <v>-76894.12</v>
      </c>
      <c r="G29" s="30">
        <f t="shared" si="6"/>
        <v>-179227.64</v>
      </c>
      <c r="H29" s="30">
        <f t="shared" si="6"/>
        <v>-64792.44999999995</v>
      </c>
      <c r="I29" s="30">
        <f t="shared" si="6"/>
        <v>-133544.17</v>
      </c>
      <c r="J29" s="30">
        <f t="shared" si="6"/>
        <v>1246091.55</v>
      </c>
      <c r="K29" s="30">
        <f aca="true" t="shared" si="7" ref="K29:K37">SUM(B29:J29)</f>
        <v>228815.45999999996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-156905.42</v>
      </c>
      <c r="C30" s="30">
        <f t="shared" si="8"/>
        <v>-100566.21</v>
      </c>
      <c r="D30" s="30">
        <f t="shared" si="8"/>
        <v>-119452.3</v>
      </c>
      <c r="E30" s="30">
        <f t="shared" si="8"/>
        <v>-137728.1</v>
      </c>
      <c r="F30" s="30">
        <f t="shared" si="8"/>
        <v>-65692</v>
      </c>
      <c r="G30" s="30">
        <f t="shared" si="8"/>
        <v>-126427.16</v>
      </c>
      <c r="H30" s="30">
        <f t="shared" si="8"/>
        <v>-53052.81</v>
      </c>
      <c r="I30" s="30">
        <f t="shared" si="8"/>
        <v>-126717</v>
      </c>
      <c r="J30" s="30">
        <f t="shared" si="8"/>
        <v>-28097.410000000003</v>
      </c>
      <c r="K30" s="30">
        <f t="shared" si="7"/>
        <v>-914638.41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-91467.2</v>
      </c>
      <c r="C31" s="30">
        <f aca="true" t="shared" si="9" ref="C31:J31">-ROUND((C9)*$E$3,2)</f>
        <v>-91757.6</v>
      </c>
      <c r="D31" s="30">
        <f t="shared" si="9"/>
        <v>-92114</v>
      </c>
      <c r="E31" s="30">
        <f t="shared" si="9"/>
        <v>-58568.4</v>
      </c>
      <c r="F31" s="30">
        <f t="shared" si="9"/>
        <v>-65692</v>
      </c>
      <c r="G31" s="30">
        <f t="shared" si="9"/>
        <v>-35882</v>
      </c>
      <c r="H31" s="30">
        <f t="shared" si="9"/>
        <v>-33862.4</v>
      </c>
      <c r="I31" s="30">
        <f t="shared" si="9"/>
        <v>-96769.2</v>
      </c>
      <c r="J31" s="30">
        <f t="shared" si="9"/>
        <v>-18858.4</v>
      </c>
      <c r="K31" s="30">
        <f t="shared" si="7"/>
        <v>-584971.2000000001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-985.6</v>
      </c>
      <c r="C33" s="30">
        <v>-308</v>
      </c>
      <c r="D33" s="30">
        <v>-616</v>
      </c>
      <c r="E33" s="30">
        <v>-616</v>
      </c>
      <c r="F33" s="26">
        <v>0</v>
      </c>
      <c r="G33" s="30">
        <v>-215.6</v>
      </c>
      <c r="H33" s="30">
        <v>-24.82</v>
      </c>
      <c r="I33" s="30">
        <v>-38.73</v>
      </c>
      <c r="J33" s="30">
        <v>-11.95</v>
      </c>
      <c r="K33" s="30">
        <f t="shared" si="7"/>
        <v>-2816.7</v>
      </c>
      <c r="L33"/>
      <c r="M33"/>
      <c r="N33"/>
    </row>
    <row r="34" spans="1:14" ht="16.5" customHeight="1">
      <c r="A34" s="25" t="s">
        <v>18</v>
      </c>
      <c r="B34" s="30">
        <v>-64452.62</v>
      </c>
      <c r="C34" s="30">
        <v>-8500.61</v>
      </c>
      <c r="D34" s="30">
        <v>-26722.3</v>
      </c>
      <c r="E34" s="30">
        <v>-78543.7</v>
      </c>
      <c r="F34" s="26">
        <v>0</v>
      </c>
      <c r="G34" s="30">
        <v>-90329.56</v>
      </c>
      <c r="H34" s="30">
        <v>-19165.59</v>
      </c>
      <c r="I34" s="30">
        <v>-29909.07</v>
      </c>
      <c r="J34" s="30">
        <v>-9227.06</v>
      </c>
      <c r="K34" s="30">
        <f t="shared" si="7"/>
        <v>-326850.51000000007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-7939.53</v>
      </c>
      <c r="C35" s="27">
        <f t="shared" si="10"/>
        <v>-6400.47</v>
      </c>
      <c r="D35" s="27">
        <f t="shared" si="10"/>
        <v>-28535.990000000074</v>
      </c>
      <c r="E35" s="27">
        <f t="shared" si="10"/>
        <v>-5289.69</v>
      </c>
      <c r="F35" s="27">
        <f t="shared" si="10"/>
        <v>-11202.119999999999</v>
      </c>
      <c r="G35" s="27">
        <f t="shared" si="10"/>
        <v>-52800.479999999996</v>
      </c>
      <c r="H35" s="27">
        <f t="shared" si="10"/>
        <v>-11739.639999999952</v>
      </c>
      <c r="I35" s="27">
        <f t="shared" si="10"/>
        <v>-6827.17</v>
      </c>
      <c r="J35" s="27">
        <f t="shared" si="10"/>
        <v>1274188.96</v>
      </c>
      <c r="K35" s="30">
        <f t="shared" si="7"/>
        <v>1143453.8699999999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-20602.08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-5964.2</v>
      </c>
      <c r="K36" s="30">
        <f t="shared" si="7"/>
        <v>-26566.280000000002</v>
      </c>
      <c r="L36"/>
      <c r="M36"/>
      <c r="N36"/>
    </row>
    <row r="37" spans="1:14" ht="16.5" customHeight="1">
      <c r="A37" s="25" t="s">
        <v>15</v>
      </c>
      <c r="B37" s="27">
        <v>-1165.7</v>
      </c>
      <c r="C37" s="27">
        <v>0</v>
      </c>
      <c r="D37" s="27">
        <v>0</v>
      </c>
      <c r="E37" s="27">
        <v>-396</v>
      </c>
      <c r="F37" s="27">
        <v>-6321.76</v>
      </c>
      <c r="G37" s="27">
        <v>-47480.09</v>
      </c>
      <c r="H37" s="27">
        <v>-6845.95</v>
      </c>
      <c r="I37" s="27">
        <v>0</v>
      </c>
      <c r="J37" s="27">
        <v>0</v>
      </c>
      <c r="K37" s="30">
        <f t="shared" si="7"/>
        <v>-62209.49999999999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1282500</v>
      </c>
      <c r="K43" s="17">
        <f>SUM(B43:J43)</f>
        <v>4288500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66</v>
      </c>
      <c r="B45" s="17">
        <v>-6773.83</v>
      </c>
      <c r="C45" s="17">
        <v>-6400.47</v>
      </c>
      <c r="D45" s="17">
        <v>-7933.91</v>
      </c>
      <c r="E45" s="17">
        <v>-4893.69</v>
      </c>
      <c r="F45" s="17">
        <v>-4880.36</v>
      </c>
      <c r="G45" s="17">
        <v>-5320.39</v>
      </c>
      <c r="H45" s="17">
        <v>-4893.69</v>
      </c>
      <c r="I45" s="17">
        <v>-6827.17</v>
      </c>
      <c r="J45" s="17">
        <v>-2346.84</v>
      </c>
      <c r="K45" s="17">
        <f>SUM(B45:J45)</f>
        <v>-50270.350000000006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1348115.38</v>
      </c>
      <c r="C49" s="27">
        <f>IF(C18+C29+C50&lt;0,0,C18+C29+C50)</f>
        <v>1322606.6500000001</v>
      </c>
      <c r="D49" s="27">
        <f>IF(D18+D29+D50&lt;0,0,D18+D29+D50)</f>
        <v>1624171.5899999999</v>
      </c>
      <c r="E49" s="27">
        <f>IF(E18+E29+E50&lt;0,0,E18+E29+E50)</f>
        <v>949811</v>
      </c>
      <c r="F49" s="27">
        <f>IF(F18+F29+F50&lt;0,0,F18+F29+F50)</f>
        <v>1013512.92</v>
      </c>
      <c r="G49" s="27">
        <f>IF(G18+G29+G50&lt;0,0,G18+G29+G50)</f>
        <v>1010405.1899999998</v>
      </c>
      <c r="H49" s="27">
        <f>IF(H18+H29+H50&lt;0,0,H18+H29+H50)</f>
        <v>1028534.6199999999</v>
      </c>
      <c r="I49" s="27">
        <f>IF(I18+I29+I50&lt;0,0,I18+I29+I50)</f>
        <v>1392955.6200000003</v>
      </c>
      <c r="J49" s="27">
        <f>IF(J18+J29+J50&lt;0,0,J18+J29+J50)</f>
        <v>1770292.6</v>
      </c>
      <c r="K49" s="20">
        <f>SUM(B49:J49)</f>
        <v>11460405.57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1348115.38</v>
      </c>
      <c r="C55" s="10">
        <f t="shared" si="11"/>
        <v>1322606.65</v>
      </c>
      <c r="D55" s="10">
        <f t="shared" si="11"/>
        <v>1624171.59</v>
      </c>
      <c r="E55" s="10">
        <f t="shared" si="11"/>
        <v>949811</v>
      </c>
      <c r="F55" s="10">
        <f t="shared" si="11"/>
        <v>1013512.91</v>
      </c>
      <c r="G55" s="10">
        <f t="shared" si="11"/>
        <v>1010405.19</v>
      </c>
      <c r="H55" s="10">
        <f t="shared" si="11"/>
        <v>1028534.62</v>
      </c>
      <c r="I55" s="10">
        <f>SUM(I56:I68)</f>
        <v>1392955.6300000001</v>
      </c>
      <c r="J55" s="10">
        <f t="shared" si="11"/>
        <v>1770292.61</v>
      </c>
      <c r="K55" s="5">
        <f>SUM(K56:K68)</f>
        <v>11460405.58</v>
      </c>
      <c r="L55" s="9"/>
    </row>
    <row r="56" spans="1:11" ht="16.5" customHeight="1">
      <c r="A56" s="7" t="s">
        <v>56</v>
      </c>
      <c r="B56" s="8">
        <v>1177848.41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1177848.41</v>
      </c>
    </row>
    <row r="57" spans="1:11" ht="16.5" customHeight="1">
      <c r="A57" s="7" t="s">
        <v>57</v>
      </c>
      <c r="B57" s="8">
        <v>170266.97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170266.97</v>
      </c>
    </row>
    <row r="58" spans="1:11" ht="16.5" customHeight="1">
      <c r="A58" s="7" t="s">
        <v>4</v>
      </c>
      <c r="B58" s="6">
        <v>0</v>
      </c>
      <c r="C58" s="8">
        <v>1322606.65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1322606.65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1624171.59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1624171.59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949811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949811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1013512.91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1013512.91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1010405.19</v>
      </c>
      <c r="H62" s="6">
        <v>0</v>
      </c>
      <c r="I62" s="6">
        <v>0</v>
      </c>
      <c r="J62" s="6">
        <v>0</v>
      </c>
      <c r="K62" s="5">
        <f t="shared" si="12"/>
        <v>1010405.19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1028534.62</v>
      </c>
      <c r="I63" s="6">
        <v>0</v>
      </c>
      <c r="J63" s="6">
        <v>0</v>
      </c>
      <c r="K63" s="5">
        <f t="shared" si="12"/>
        <v>1028534.62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514975.7</v>
      </c>
      <c r="J65" s="6">
        <v>0</v>
      </c>
      <c r="K65" s="5">
        <f t="shared" si="12"/>
        <v>514975.7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877979.93</v>
      </c>
      <c r="J66" s="6">
        <v>0</v>
      </c>
      <c r="K66" s="5">
        <f t="shared" si="12"/>
        <v>877979.93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1770292.61</v>
      </c>
      <c r="K67" s="5">
        <f t="shared" si="12"/>
        <v>1770292.61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2022-04-08T21:07:49Z</dcterms:modified>
  <cp:category/>
  <cp:version/>
  <cp:contentType/>
  <cp:contentStatus/>
</cp:coreProperties>
</file>