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<sst xmlns="http://schemas.openxmlformats.org/spreadsheetml/2006/main" count="81" uniqueCount="63">
  <si>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</si>
  <si>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</si>
  <si>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</si>
  <si>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</si>
  <si>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</si>
  <si>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</si>
  <si>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</si>
  <si>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</si>
  <si>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</si>
  <si>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</si>
  <si>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</si>
  <si>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</si>
  <si>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</si>
  <si>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</si>
  <si>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</si>
  <si>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</si>
  <si>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</si>
  <si>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</si>
  <si>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</si>
  <si>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</si>
  <si>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</si>
  <si>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</si>
  <si>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</si>
  <si>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</si>
  <si>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</si>
  <si>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</si>
  <si>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</si>
  <si>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</si>
  <si>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</si>
  <si>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</si>
  <si>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</si>
  <si>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</si>
  <si>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</si>
  <si>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</si>
  <si>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</si>
  <si>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</si>
  <si>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</si>
  <si>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</si>
  <si>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</si>
  <si>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</si>
  <si>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</si>
  <si>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</si>
  <si>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</si>
  <si>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</si>
  <si>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</si>
  <si>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</si>
  <si>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</si>
  <si>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</si>
  <si>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</si>
  <si>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</si>
  <si>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</si>
  <si>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</si>
  <si>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</si>
  <si>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</si>
  <si>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</si>
  <si>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</si>
  <si>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</si>
  <si>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</si>
  <si>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</si>
  <si>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</si>
  <si>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</si>
  <si>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</si>
  <si>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07/10/21 - VENCIMENTO 15/10/21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</si>
</sst>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1294615.51</v>
      </c>
      <c r="C6" s="10">
        <v>1257686.65</v>
      </c>
      <c r="D6" s="10">
        <v>1445930.65</v>
      </c>
      <c r="E6" s="10">
        <v>873342.08</v>
      </c>
      <c r="F6" s="10">
        <v>936434.86</v>
      </c>
      <c r="G6" s="10">
        <v>993698.65</v>
      </c>
      <c r="H6" s="10">
        <v>913639.54</v>
      </c>
      <c r="I6" s="10">
        <v>1251524.58</v>
      </c>
      <c r="J6" s="10">
        <v>461267.98</v>
      </c>
      <c r="K6" s="10">
        <f>SUM(B6:J6)</f>
        <v>9428140.5</v>
      </c>
      <c r="Q6"/>
      <c r="R6"/>
    </row>
    <row r="7" spans="1:18" ht="27" customHeight="1">
      <c r="A7" s="2" t="s">
        <v>4</v>
      </c>
      <c r="B7" s="19">
        <v>-145669.15</v>
      </c>
      <c r="C7" s="19">
        <v>-100302.82</v>
      </c>
      <c r="D7" s="19">
        <v>-135197.72999999998</v>
      </c>
      <c r="E7" s="19">
        <v>-123407.76</v>
      </c>
      <c r="F7" s="19">
        <v>-68947.78</v>
      </c>
      <c r="G7" s="19">
        <v>-116758.14</v>
      </c>
      <c r="H7" s="19">
        <v>-53154.55999999999</v>
      </c>
      <c r="I7" s="19">
        <v>-115717.14</v>
      </c>
      <c r="J7" s="19">
        <v>-30521.62</v>
      </c>
      <c r="K7" s="8">
        <f>SUM(B7:J7)</f>
        <v>-889676.7</v>
      </c>
      <c r="Q7"/>
      <c r="R7"/>
    </row>
    <row r="8" spans="1:11" ht="27" customHeight="1">
      <c r="A8" s="6" t="s">
        <v>5</v>
      </c>
      <c r="B8" s="7">
        <f>B6+B7</f>
        <v>1148946.36</v>
      </c>
      <c r="C8" s="7">
        <f aca="true" t="shared" si="0" ref="C8:J8">C6+C7</f>
        <v>1157383.8299999998</v>
      </c>
      <c r="D8" s="7">
        <f t="shared" si="0"/>
        <v>1310732.92</v>
      </c>
      <c r="E8" s="7">
        <f t="shared" si="0"/>
        <v>749934.32</v>
      </c>
      <c r="F8" s="7">
        <f t="shared" si="0"/>
        <v>867487.08</v>
      </c>
      <c r="G8" s="7">
        <f t="shared" si="0"/>
        <v>876940.51</v>
      </c>
      <c r="H8" s="7">
        <f t="shared" si="0"/>
        <v>860484.9800000001</v>
      </c>
      <c r="I8" s="7">
        <f t="shared" si="0"/>
        <v>1135807.4400000002</v>
      </c>
      <c r="J8" s="7">
        <f t="shared" si="0"/>
        <v>430746.36</v>
      </c>
      <c r="K8" s="7">
        <f>+K7+K6</f>
        <v>8538463.8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506242.04</v>
      </c>
      <c r="C13" s="10">
        <v>385169.52</v>
      </c>
      <c r="D13" s="10">
        <v>1292460.35</v>
      </c>
      <c r="E13" s="10">
        <v>1035290.96</v>
      </c>
      <c r="F13" s="10">
        <v>1105740.2999999998</v>
      </c>
      <c r="G13" s="10">
        <v>616604.1000000001</v>
      </c>
      <c r="H13" s="10">
        <v>360170.59</v>
      </c>
      <c r="I13" s="10">
        <v>462810.64</v>
      </c>
      <c r="J13" s="10">
        <v>540860.7699999999</v>
      </c>
      <c r="K13" s="10">
        <v>678598.0299999999</v>
      </c>
      <c r="L13" s="10">
        <f>SUM(B13:K13)</f>
        <v>6983947.299999999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-48623.95</v>
      </c>
      <c r="C14" s="8">
        <v>-31333.77</v>
      </c>
      <c r="D14" s="8">
        <v>-98446.56</v>
      </c>
      <c r="E14" s="8">
        <v>-78314.85</v>
      </c>
      <c r="F14" s="8">
        <v>-72609.29000000001</v>
      </c>
      <c r="G14" s="8">
        <v>-48758.89</v>
      </c>
      <c r="H14" s="8">
        <v>-31444.44</v>
      </c>
      <c r="I14" s="8">
        <v>-37697.09</v>
      </c>
      <c r="J14" s="8">
        <v>-31679.8</v>
      </c>
      <c r="K14" s="8">
        <v>-57310.32</v>
      </c>
      <c r="L14" s="8">
        <f>SUM(B14:K14)</f>
        <v>-536218.9600000001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457618.08999999997</v>
      </c>
      <c r="C15" s="7">
        <f aca="true" t="shared" si="1" ref="C15:K15">C13+C14</f>
        <v>353835.75</v>
      </c>
      <c r="D15" s="7">
        <f t="shared" si="1"/>
        <v>1194013.79</v>
      </c>
      <c r="E15" s="7">
        <f t="shared" si="1"/>
        <v>956976.11</v>
      </c>
      <c r="F15" s="7">
        <f t="shared" si="1"/>
        <v>1033131.0099999998</v>
      </c>
      <c r="G15" s="7">
        <f t="shared" si="1"/>
        <v>567845.2100000001</v>
      </c>
      <c r="H15" s="7">
        <f t="shared" si="1"/>
        <v>328726.15</v>
      </c>
      <c r="I15" s="7">
        <f t="shared" si="1"/>
        <v>425113.55000000005</v>
      </c>
      <c r="J15" s="7">
        <f t="shared" si="1"/>
        <v>509180.9699999999</v>
      </c>
      <c r="K15" s="7">
        <f t="shared" si="1"/>
        <v>621287.71</v>
      </c>
      <c r="L15" s="7">
        <f>+L13+L14</f>
        <v>6447728.339999999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1143973.2000000002</v>
      </c>
      <c r="C20" s="10">
        <v>851607.08</v>
      </c>
      <c r="D20" s="10">
        <v>743737.91</v>
      </c>
      <c r="E20" s="10">
        <v>219587.5</v>
      </c>
      <c r="F20" s="10">
        <v>755065.37</v>
      </c>
      <c r="G20" s="10">
        <v>1097196.52</v>
      </c>
      <c r="H20" s="10">
        <v>216989.32</v>
      </c>
      <c r="I20" s="10">
        <v>829978.1699999999</v>
      </c>
      <c r="J20" s="10">
        <v>751473.33</v>
      </c>
      <c r="K20" s="10">
        <v>944472.25</v>
      </c>
      <c r="L20" s="10">
        <v>862313.7</v>
      </c>
      <c r="M20" s="10">
        <v>488978.86</v>
      </c>
      <c r="N20" s="10">
        <v>254056.34999999998</v>
      </c>
      <c r="O20" s="10">
        <f>SUM(B20:N20)</f>
        <v>9159429.559999999</v>
      </c>
    </row>
    <row r="21" spans="1:15" ht="27" customHeight="1">
      <c r="A21" s="2" t="s">
        <v>4</v>
      </c>
      <c r="B21" s="8">
        <v>-73792.45</v>
      </c>
      <c r="C21" s="8">
        <v>-73991.69</v>
      </c>
      <c r="D21" s="8">
        <v>-58428.67</v>
      </c>
      <c r="E21" s="8">
        <v>-11221.359999999999</v>
      </c>
      <c r="F21" s="8">
        <v>-41205.56</v>
      </c>
      <c r="G21" s="8">
        <v>-61520.649999999994</v>
      </c>
      <c r="H21" s="8">
        <v>-44703.4</v>
      </c>
      <c r="I21" s="8">
        <v>-72861.40000000001</v>
      </c>
      <c r="J21" s="8">
        <v>-57114.11</v>
      </c>
      <c r="K21" s="8">
        <v>-47004.08</v>
      </c>
      <c r="L21" s="8">
        <v>-39612.64</v>
      </c>
      <c r="M21" s="8">
        <v>-23933.11</v>
      </c>
      <c r="N21" s="8">
        <v>-20967.57</v>
      </c>
      <c r="O21" s="8">
        <f>SUM(B21:N21)</f>
        <v>-626356.69</v>
      </c>
    </row>
    <row r="22" spans="1:15" ht="27" customHeight="1">
      <c r="A22" s="6" t="s">
        <v>5</v>
      </c>
      <c r="B22" s="7">
        <f>+B20+B21</f>
        <v>1070180.7500000002</v>
      </c>
      <c r="C22" s="7">
        <f>+C20+C21</f>
        <v>777615.3899999999</v>
      </c>
      <c r="D22" s="7">
        <f aca="true" t="shared" si="2" ref="D22:O22">+D20+D21</f>
        <v>685309.24</v>
      </c>
      <c r="E22" s="7">
        <f t="shared" si="2"/>
        <v>208366.14</v>
      </c>
      <c r="F22" s="7">
        <f t="shared" si="2"/>
        <v>713859.81</v>
      </c>
      <c r="G22" s="7">
        <f t="shared" si="2"/>
        <v>1035675.87</v>
      </c>
      <c r="H22" s="7">
        <f t="shared" si="2"/>
        <v>172285.92</v>
      </c>
      <c r="I22" s="7">
        <f t="shared" si="2"/>
        <v>757116.7699999999</v>
      </c>
      <c r="J22" s="7">
        <f t="shared" si="2"/>
        <v>694359.22</v>
      </c>
      <c r="K22" s="7">
        <f t="shared" si="2"/>
        <v>897468.17</v>
      </c>
      <c r="L22" s="7">
        <f t="shared" si="2"/>
        <v>822701.0599999999</v>
      </c>
      <c r="M22" s="7">
        <f t="shared" si="2"/>
        <v>465045.75</v>
      </c>
      <c r="N22" s="7">
        <f t="shared" si="2"/>
        <v>233088.77999999997</v>
      </c>
      <c r="O22" s="7">
        <f t="shared" si="2"/>
        <v>8533072.87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2021-10-16T15:54:17Z</dcterms:modified>
  <cp:category/>
  <cp:version/>
  <cp:contentType/>
  <cp:contentStatus/>
</cp:coreProperties>
</file>