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395" windowWidth="18833" windowHeight="6155" activeTab="0"/>
  </bookViews>
  <sheets>
    <sheet name="outubro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<sst xmlns="http://schemas.openxmlformats.org/spreadsheetml/2006/main" count="82" uniqueCount="79">
  <si>
    <t>DEMONSTRATIVO DE REMUNERAÇÃO DOS CONCESSIONÁRIOS - Grupo Local de Distribuição</t>
  </si>
  <si>
    <t>OPERAÇÃO DE 01 A 31/10/21 - VENCIMENTO DE 08/10 A 08/11/21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</si>
  <si>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</si>
  <si>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</si>
  <si>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</si>
  <si>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</si>
  <si>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</si>
  <si>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</si>
  <si>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</si>
  <si>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</si>
  <si>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</si>
  <si>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</si>
  <si>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</si>
  <si>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</si>
  <si>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</si>
  <si>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</si>
  <si>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</si>
  <si>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</si>
  <si>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</si>
  <si>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</si>
  <si>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</si>
  <si>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</si>
  <si>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</si>
  <si>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</si>
  <si>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</si>
  <si>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</si>
  <si>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</si>
  <si>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</si>
  <si>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</si>
  <si>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</si>
  <si>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</si>
  <si>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</si>
  <si>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</si>
  <si>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</si>
  <si>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</si>
  <si>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 (Cálculo diário)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</si>
  <si>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</si>
  <si>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</si>
  <si>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</si>
  <si>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</si>
  <si>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</si>
  <si>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</si>
  <si>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</si>
  <si>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</si>
  <si>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</si>
  <si>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</si>
  <si>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</si>
  <si>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</si>
  <si>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</si>
  <si>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</si>
  <si>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</si>
  <si>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</si>
  <si>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</si>
  <si>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</si>
  <si>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</si>
  <si>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</si>
  <si>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</si>
  <si>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</si>
  <si>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</si>
  <si>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5.2.11. Amortização do Investimento</t>
  </si>
  <si>
    <t>5.3. Revisão de Remuneração pelo Transporte Coletivo(1)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</si>
  <si>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</si>
  <si>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</si>
  <si>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</si>
  <si>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</si>
  <si>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</si>
  <si>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</si>
  <si>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</si>
  <si>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</si>
  <si>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</si>
  <si>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</si>
  <si>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</si>
  <si>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</si>
  <si>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</si>
  <si>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</si>
  <si>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</si>
  <si>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</si>
  <si>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D7; remuneração da frota parada de 01 a 15/08/21; revisão de tarifa e fator de transição de 01 a 05/10/21; remuneração da rede da madrugada e ARLA 32, mês de setembro/21.</t>
  </si>
  <si>
    <t xml:space="preserve">           (2) Remuneração frota parada e revisão de remuneração do serviço atende , mês de setembro/21.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</si>
</sst>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0" fillId="0" borderId="0" xfId="0" applyNumberFormat="1" applyAlignment="1">
      <alignment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out21-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oma"/>
      <sheetName val="outubro21"/>
    </sheetNames>
    <sheetDataSet>
      <sheetData sheetId="0">
        <row r="18">
          <cell r="B18">
            <v>759811.29</v>
          </cell>
          <cell r="C18">
            <v>561553.67</v>
          </cell>
          <cell r="D18">
            <v>520895.31</v>
          </cell>
          <cell r="E18">
            <v>195805.86</v>
          </cell>
          <cell r="F18">
            <v>445747.36</v>
          </cell>
          <cell r="G18">
            <v>597166.92</v>
          </cell>
        </row>
        <row r="19">
          <cell r="B19">
            <v>310452.82</v>
          </cell>
          <cell r="C19">
            <v>253846.56</v>
          </cell>
          <cell r="D19">
            <v>198592.3</v>
          </cell>
          <cell r="E19">
            <v>2035.09</v>
          </cell>
          <cell r="F19">
            <v>295273.09</v>
          </cell>
          <cell r="G19">
            <v>432837.36</v>
          </cell>
        </row>
        <row r="20">
          <cell r="B20">
            <v>41422.91</v>
          </cell>
          <cell r="C20">
            <v>29922.93</v>
          </cell>
          <cell r="D20">
            <v>19497.35</v>
          </cell>
          <cell r="E20">
            <v>7359.24</v>
          </cell>
          <cell r="F20">
            <v>21512.6</v>
          </cell>
          <cell r="G20">
            <v>31983.4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48073.45</v>
          </cell>
          <cell r="C25">
            <v>19328.93</v>
          </cell>
          <cell r="D25">
            <v>24785.77</v>
          </cell>
          <cell r="E25">
            <v>7042.97</v>
          </cell>
          <cell r="F25">
            <v>21985.11</v>
          </cell>
          <cell r="G25">
            <v>33655.66</v>
          </cell>
        </row>
      </sheetData>
      <sheetData sheetId="1">
        <row r="18">
          <cell r="B18">
            <v>534798.07</v>
          </cell>
          <cell r="C18">
            <v>375259.64</v>
          </cell>
          <cell r="D18">
            <v>372178.35</v>
          </cell>
          <cell r="E18">
            <v>136968.28</v>
          </cell>
          <cell r="F18">
            <v>288094.64</v>
          </cell>
          <cell r="G18">
            <v>384504.12</v>
          </cell>
        </row>
        <row r="19">
          <cell r="B19">
            <v>218514.22</v>
          </cell>
          <cell r="C19">
            <v>170768.8</v>
          </cell>
          <cell r="D19">
            <v>150223.56</v>
          </cell>
          <cell r="E19">
            <v>7142.24</v>
          </cell>
          <cell r="F19">
            <v>193078.39</v>
          </cell>
          <cell r="G19">
            <v>283333.29</v>
          </cell>
        </row>
        <row r="20">
          <cell r="B20">
            <v>26816.92</v>
          </cell>
          <cell r="C20">
            <v>22162.49</v>
          </cell>
          <cell r="D20">
            <v>13602.01</v>
          </cell>
          <cell r="E20">
            <v>5132.48</v>
          </cell>
          <cell r="F20">
            <v>13298.5</v>
          </cell>
          <cell r="G20">
            <v>20646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48073.45</v>
          </cell>
          <cell r="C25">
            <v>19328.93</v>
          </cell>
          <cell r="D25">
            <v>24785.77</v>
          </cell>
          <cell r="E25">
            <v>7042.97</v>
          </cell>
          <cell r="F25">
            <v>21985.11</v>
          </cell>
          <cell r="G25">
            <v>33655.66</v>
          </cell>
        </row>
      </sheetData>
      <sheetData sheetId="2">
        <row r="18">
          <cell r="B18">
            <v>258894.43</v>
          </cell>
          <cell r="C18">
            <v>183450.56</v>
          </cell>
          <cell r="D18">
            <v>177311.59</v>
          </cell>
          <cell r="E18">
            <v>63078.09</v>
          </cell>
          <cell r="F18">
            <v>154115.08</v>
          </cell>
          <cell r="G18">
            <v>179312.26</v>
          </cell>
        </row>
        <row r="19">
          <cell r="B19">
            <v>105782.2</v>
          </cell>
          <cell r="C19">
            <v>83482.55</v>
          </cell>
          <cell r="D19">
            <v>72702.7</v>
          </cell>
          <cell r="E19">
            <v>655.6</v>
          </cell>
          <cell r="F19">
            <v>103286.51</v>
          </cell>
          <cell r="G19">
            <v>131050.17</v>
          </cell>
        </row>
        <row r="20">
          <cell r="B20">
            <v>16098.78</v>
          </cell>
          <cell r="C20">
            <v>13549.28</v>
          </cell>
          <cell r="D20">
            <v>9115.55</v>
          </cell>
          <cell r="E20">
            <v>3498.26</v>
          </cell>
          <cell r="F20">
            <v>10556.33</v>
          </cell>
          <cell r="G20">
            <v>14933.46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48073.45</v>
          </cell>
          <cell r="C25">
            <v>19328.93</v>
          </cell>
          <cell r="D25">
            <v>24785.77</v>
          </cell>
          <cell r="E25">
            <v>7042.97</v>
          </cell>
          <cell r="F25">
            <v>21985.11</v>
          </cell>
          <cell r="G25">
            <v>33655.66</v>
          </cell>
        </row>
      </sheetData>
      <sheetData sheetId="3">
        <row r="18">
          <cell r="B18">
            <v>734794.58</v>
          </cell>
          <cell r="C18">
            <v>545480.14</v>
          </cell>
          <cell r="D18">
            <v>505240.46</v>
          </cell>
          <cell r="E18">
            <v>194178.64</v>
          </cell>
          <cell r="F18">
            <v>413287.92</v>
          </cell>
          <cell r="G18">
            <v>578368.32</v>
          </cell>
        </row>
        <row r="19">
          <cell r="B19">
            <v>329117.29</v>
          </cell>
          <cell r="C19">
            <v>255744.81</v>
          </cell>
          <cell r="D19">
            <v>177217.6</v>
          </cell>
          <cell r="E19">
            <v>3352.49</v>
          </cell>
          <cell r="F19">
            <v>318142.06</v>
          </cell>
          <cell r="G19">
            <v>448129.22</v>
          </cell>
        </row>
        <row r="20">
          <cell r="B20">
            <v>41348.2</v>
          </cell>
          <cell r="C20">
            <v>29413.1</v>
          </cell>
          <cell r="D20">
            <v>18762.73</v>
          </cell>
          <cell r="E20">
            <v>7089.76</v>
          </cell>
          <cell r="F20">
            <v>21553.25</v>
          </cell>
          <cell r="G20">
            <v>32407.01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48073.45</v>
          </cell>
          <cell r="C25">
            <v>19328.93</v>
          </cell>
          <cell r="D25">
            <v>24785.77</v>
          </cell>
          <cell r="E25">
            <v>7042.97</v>
          </cell>
          <cell r="F25">
            <v>21985.11</v>
          </cell>
          <cell r="G25">
            <v>33655.66</v>
          </cell>
        </row>
      </sheetData>
      <sheetData sheetId="4">
        <row r="18">
          <cell r="B18">
            <v>766662.66</v>
          </cell>
          <cell r="C18">
            <v>564991.86</v>
          </cell>
          <cell r="D18">
            <v>525256.09</v>
          </cell>
          <cell r="E18">
            <v>199129.98</v>
          </cell>
          <cell r="F18">
            <v>405705.24</v>
          </cell>
          <cell r="G18">
            <v>601182.72</v>
          </cell>
        </row>
        <row r="19">
          <cell r="B19">
            <v>305100.88</v>
          </cell>
          <cell r="C19">
            <v>251137.83</v>
          </cell>
          <cell r="D19">
            <v>170232</v>
          </cell>
          <cell r="E19">
            <v>896.65</v>
          </cell>
          <cell r="F19">
            <v>326758.34</v>
          </cell>
          <cell r="G19">
            <v>435311.25</v>
          </cell>
        </row>
        <row r="20">
          <cell r="B20">
            <v>41599.72</v>
          </cell>
          <cell r="C20">
            <v>29936.73</v>
          </cell>
          <cell r="D20">
            <v>18905.9</v>
          </cell>
          <cell r="E20">
            <v>7234.03</v>
          </cell>
          <cell r="F20">
            <v>21847.39</v>
          </cell>
          <cell r="G20">
            <v>32352.35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48073.45</v>
          </cell>
          <cell r="C25">
            <v>19328.93</v>
          </cell>
          <cell r="D25">
            <v>24785.77</v>
          </cell>
          <cell r="E25">
            <v>7042.97</v>
          </cell>
          <cell r="F25">
            <v>21985.11</v>
          </cell>
          <cell r="G25">
            <v>33655.66</v>
          </cell>
        </row>
      </sheetData>
      <sheetData sheetId="5">
        <row r="18">
          <cell r="B18">
            <v>786950.62</v>
          </cell>
          <cell r="C18">
            <v>582594.81</v>
          </cell>
          <cell r="D18">
            <v>529624.12</v>
          </cell>
          <cell r="E18">
            <v>201223.95</v>
          </cell>
          <cell r="F18">
            <v>468580.5</v>
          </cell>
          <cell r="G18">
            <v>618921.93</v>
          </cell>
        </row>
        <row r="19">
          <cell r="B19">
            <v>267455.89</v>
          </cell>
          <cell r="C19">
            <v>217577.34</v>
          </cell>
          <cell r="D19">
            <v>161612.56</v>
          </cell>
          <cell r="E19">
            <v>3895.25</v>
          </cell>
          <cell r="F19">
            <v>234771.95</v>
          </cell>
          <cell r="G19">
            <v>409928.32</v>
          </cell>
        </row>
        <row r="20">
          <cell r="B20">
            <v>42323.08</v>
          </cell>
          <cell r="C20">
            <v>30612.66</v>
          </cell>
          <cell r="D20">
            <v>19216.04</v>
          </cell>
          <cell r="E20">
            <v>7376.25</v>
          </cell>
          <cell r="F20">
            <v>22067.28</v>
          </cell>
          <cell r="G20">
            <v>33203.39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6">
        <row r="18">
          <cell r="B18">
            <v>778451.94</v>
          </cell>
          <cell r="C18">
            <v>573557.6</v>
          </cell>
          <cell r="D18">
            <v>529850.16</v>
          </cell>
          <cell r="E18">
            <v>201779.05</v>
          </cell>
          <cell r="F18">
            <v>467888.07</v>
          </cell>
          <cell r="G18">
            <v>614448.93</v>
          </cell>
        </row>
        <row r="19">
          <cell r="B19">
            <v>270825.64</v>
          </cell>
          <cell r="C19">
            <v>224689.76</v>
          </cell>
          <cell r="D19">
            <v>171363.43</v>
          </cell>
          <cell r="E19">
            <v>1844.58</v>
          </cell>
          <cell r="F19">
            <v>240565.3</v>
          </cell>
          <cell r="G19">
            <v>413273.29</v>
          </cell>
        </row>
        <row r="20">
          <cell r="B20">
            <v>42301.11</v>
          </cell>
          <cell r="C20">
            <v>30575.26</v>
          </cell>
          <cell r="D20">
            <v>19237.1</v>
          </cell>
          <cell r="E20">
            <v>7297.85</v>
          </cell>
          <cell r="F20">
            <v>22548.12</v>
          </cell>
          <cell r="G20">
            <v>33131.46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7">
        <row r="18">
          <cell r="B18">
            <v>795039.4</v>
          </cell>
          <cell r="C18">
            <v>586256.18</v>
          </cell>
          <cell r="D18">
            <v>543519.42</v>
          </cell>
          <cell r="E18">
            <v>205550.94</v>
          </cell>
          <cell r="F18">
            <v>446822.68</v>
          </cell>
          <cell r="G18">
            <v>626724.66</v>
          </cell>
        </row>
        <row r="19">
          <cell r="B19">
            <v>260147.4</v>
          </cell>
          <cell r="C19">
            <v>217885.7</v>
          </cell>
          <cell r="D19">
            <v>161681.31</v>
          </cell>
          <cell r="E19">
            <v>-861.06</v>
          </cell>
          <cell r="F19">
            <v>238954.83</v>
          </cell>
          <cell r="G19">
            <v>405788.32</v>
          </cell>
        </row>
        <row r="20">
          <cell r="B20">
            <v>42552.16</v>
          </cell>
          <cell r="C20">
            <v>30579.94</v>
          </cell>
          <cell r="D20">
            <v>19420.19</v>
          </cell>
          <cell r="E20">
            <v>7435.23</v>
          </cell>
          <cell r="F20">
            <v>21865.46</v>
          </cell>
          <cell r="G20">
            <v>33383.54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8">
        <row r="18">
          <cell r="B18">
            <v>526559.22</v>
          </cell>
          <cell r="C18">
            <v>363886.16</v>
          </cell>
          <cell r="D18">
            <v>363364.8</v>
          </cell>
          <cell r="E18">
            <v>132705.82</v>
          </cell>
          <cell r="F18">
            <v>296508.61</v>
          </cell>
          <cell r="G18">
            <v>367038.37</v>
          </cell>
        </row>
        <row r="19">
          <cell r="B19">
            <v>164444.82</v>
          </cell>
          <cell r="C19">
            <v>136295.75</v>
          </cell>
          <cell r="D19">
            <v>111426.29</v>
          </cell>
          <cell r="E19">
            <v>1558.49</v>
          </cell>
          <cell r="F19">
            <v>184605.64</v>
          </cell>
          <cell r="G19">
            <v>237648.03</v>
          </cell>
        </row>
        <row r="20">
          <cell r="B20">
            <v>27343.03</v>
          </cell>
          <cell r="C20">
            <v>23186.54</v>
          </cell>
          <cell r="D20">
            <v>13782.07</v>
          </cell>
          <cell r="E20">
            <v>5197.53</v>
          </cell>
          <cell r="F20">
            <v>14360.03</v>
          </cell>
          <cell r="G20">
            <v>21293.77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9">
        <row r="18">
          <cell r="B18">
            <v>256929.55</v>
          </cell>
          <cell r="C18">
            <v>183367.58</v>
          </cell>
          <cell r="D18">
            <v>184439.26</v>
          </cell>
          <cell r="E18">
            <v>62446.55</v>
          </cell>
          <cell r="F18">
            <v>162815.28</v>
          </cell>
          <cell r="G18">
            <v>179772.75</v>
          </cell>
        </row>
        <row r="19">
          <cell r="B19">
            <v>82428.69</v>
          </cell>
          <cell r="C19">
            <v>69213.18</v>
          </cell>
          <cell r="D19">
            <v>62766.91</v>
          </cell>
          <cell r="E19">
            <v>-759.07</v>
          </cell>
          <cell r="F19">
            <v>95773.97</v>
          </cell>
          <cell r="G19">
            <v>116398.29</v>
          </cell>
        </row>
        <row r="20">
          <cell r="B20">
            <v>16921.63</v>
          </cell>
          <cell r="C20">
            <v>14094.05</v>
          </cell>
          <cell r="D20">
            <v>9141.33</v>
          </cell>
          <cell r="E20">
            <v>3646.44</v>
          </cell>
          <cell r="F20">
            <v>10092.83</v>
          </cell>
          <cell r="G20">
            <v>15667.7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0">
        <row r="18">
          <cell r="B18">
            <v>609313.82</v>
          </cell>
          <cell r="C18">
            <v>448748.9</v>
          </cell>
          <cell r="D18">
            <v>420940.01</v>
          </cell>
          <cell r="E18">
            <v>151782.5</v>
          </cell>
          <cell r="F18">
            <v>360221.79</v>
          </cell>
          <cell r="G18">
            <v>461970.34</v>
          </cell>
        </row>
        <row r="19">
          <cell r="B19">
            <v>395629.75</v>
          </cell>
          <cell r="C19">
            <v>316858.72</v>
          </cell>
          <cell r="D19">
            <v>238737</v>
          </cell>
          <cell r="E19">
            <v>40407.76</v>
          </cell>
          <cell r="F19">
            <v>298598.16</v>
          </cell>
          <cell r="G19">
            <v>513463.77</v>
          </cell>
        </row>
        <row r="20">
          <cell r="B20">
            <v>42371.93</v>
          </cell>
          <cell r="C20">
            <v>30176.47</v>
          </cell>
          <cell r="D20">
            <v>19055.13</v>
          </cell>
          <cell r="E20">
            <v>7213.74</v>
          </cell>
          <cell r="F20">
            <v>21967.59</v>
          </cell>
          <cell r="G20">
            <v>32925.69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1">
        <row r="18">
          <cell r="B18">
            <v>359062.91</v>
          </cell>
          <cell r="C18">
            <v>244701.83</v>
          </cell>
          <cell r="D18">
            <v>240062.87</v>
          </cell>
          <cell r="E18">
            <v>79630.39</v>
          </cell>
          <cell r="F18">
            <v>208235.13</v>
          </cell>
          <cell r="G18">
            <v>244094.3</v>
          </cell>
        </row>
        <row r="19">
          <cell r="B19">
            <v>233140.89</v>
          </cell>
          <cell r="C19">
            <v>173666.9</v>
          </cell>
          <cell r="D19">
            <v>145195.78</v>
          </cell>
          <cell r="E19">
            <v>22825.6</v>
          </cell>
          <cell r="F19">
            <v>187770.17</v>
          </cell>
          <cell r="G19">
            <v>274024.4</v>
          </cell>
        </row>
        <row r="20">
          <cell r="B20">
            <v>27255.61</v>
          </cell>
          <cell r="C20">
            <v>22509.91</v>
          </cell>
          <cell r="D20">
            <v>13474.05</v>
          </cell>
          <cell r="E20">
            <v>5207.74</v>
          </cell>
          <cell r="F20">
            <v>13425.58</v>
          </cell>
          <cell r="G20">
            <v>21513.14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2">
        <row r="18">
          <cell r="B18">
            <v>762998.39</v>
          </cell>
          <cell r="C18">
            <v>573242.32</v>
          </cell>
          <cell r="D18">
            <v>525073.08</v>
          </cell>
          <cell r="E18">
            <v>196541.84</v>
          </cell>
          <cell r="F18">
            <v>465887.97</v>
          </cell>
          <cell r="G18">
            <v>611432.92</v>
          </cell>
        </row>
        <row r="19">
          <cell r="B19">
            <v>285096.66</v>
          </cell>
          <cell r="C19">
            <v>226354.29</v>
          </cell>
          <cell r="D19">
            <v>172661.47</v>
          </cell>
          <cell r="E19">
            <v>5018.43</v>
          </cell>
          <cell r="F19">
            <v>222999.53</v>
          </cell>
          <cell r="G19">
            <v>419645.25</v>
          </cell>
        </row>
        <row r="20">
          <cell r="B20">
            <v>42453.5</v>
          </cell>
          <cell r="C20">
            <v>29990.26</v>
          </cell>
          <cell r="D20">
            <v>19244.6</v>
          </cell>
          <cell r="E20">
            <v>7392.88</v>
          </cell>
          <cell r="F20">
            <v>21635.27</v>
          </cell>
          <cell r="G20">
            <v>33138.25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3">
        <row r="18">
          <cell r="B18">
            <v>759968.72</v>
          </cell>
          <cell r="C18">
            <v>566692.82</v>
          </cell>
          <cell r="D18">
            <v>520546.25</v>
          </cell>
          <cell r="E18">
            <v>196048.8</v>
          </cell>
          <cell r="F18">
            <v>461593.02</v>
          </cell>
          <cell r="G18">
            <v>608149.38</v>
          </cell>
        </row>
        <row r="19">
          <cell r="B19">
            <v>283808.44</v>
          </cell>
          <cell r="C19">
            <v>233079.32</v>
          </cell>
          <cell r="D19">
            <v>169548.52</v>
          </cell>
          <cell r="E19">
            <v>5418.73</v>
          </cell>
          <cell r="F19">
            <v>226231.22</v>
          </cell>
          <cell r="G19">
            <v>417918.54</v>
          </cell>
        </row>
        <row r="20">
          <cell r="B20">
            <v>42442.76</v>
          </cell>
          <cell r="C20">
            <v>30199.97</v>
          </cell>
          <cell r="D20">
            <v>19160.91</v>
          </cell>
          <cell r="E20">
            <v>7404.73</v>
          </cell>
          <cell r="F20">
            <v>21830.6</v>
          </cell>
          <cell r="G20">
            <v>33167.42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4">
        <row r="18">
          <cell r="B18">
            <v>762613</v>
          </cell>
          <cell r="C18">
            <v>570236.83</v>
          </cell>
          <cell r="D18">
            <v>517803.52</v>
          </cell>
          <cell r="E18">
            <v>194280.08</v>
          </cell>
          <cell r="F18">
            <v>463604.81</v>
          </cell>
          <cell r="G18">
            <v>609773.83</v>
          </cell>
        </row>
        <row r="19">
          <cell r="B19">
            <v>285346.78</v>
          </cell>
          <cell r="C19">
            <v>224223.29</v>
          </cell>
          <cell r="D19">
            <v>160666.78</v>
          </cell>
          <cell r="E19">
            <v>10560</v>
          </cell>
          <cell r="F19">
            <v>224058.97</v>
          </cell>
          <cell r="G19">
            <v>408171.14</v>
          </cell>
        </row>
        <row r="20">
          <cell r="B20">
            <v>42579.02</v>
          </cell>
          <cell r="C20">
            <v>30028.86</v>
          </cell>
          <cell r="D20">
            <v>18867.9</v>
          </cell>
          <cell r="E20">
            <v>7373.02</v>
          </cell>
          <cell r="F20">
            <v>21616.92</v>
          </cell>
          <cell r="G20">
            <v>33491.43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5">
        <row r="18">
          <cell r="B18">
            <v>530332.95</v>
          </cell>
          <cell r="C18">
            <v>380664.94</v>
          </cell>
          <cell r="D18">
            <v>378592.12</v>
          </cell>
          <cell r="E18">
            <v>134071.15</v>
          </cell>
          <cell r="F18">
            <v>314755.15</v>
          </cell>
          <cell r="G18">
            <v>387189.97</v>
          </cell>
        </row>
        <row r="19">
          <cell r="B19">
            <v>189106.38</v>
          </cell>
          <cell r="C19">
            <v>153045.29</v>
          </cell>
          <cell r="D19">
            <v>139039.53</v>
          </cell>
          <cell r="E19">
            <v>9549.11</v>
          </cell>
          <cell r="F19">
            <v>178699.88</v>
          </cell>
          <cell r="G19">
            <v>262579.62</v>
          </cell>
        </row>
        <row r="20">
          <cell r="B20">
            <v>27321.04</v>
          </cell>
          <cell r="C20">
            <v>22375.25</v>
          </cell>
          <cell r="D20">
            <v>13791.51</v>
          </cell>
          <cell r="E20">
            <v>5262.98</v>
          </cell>
          <cell r="F20">
            <v>13794.77</v>
          </cell>
          <cell r="G20">
            <v>21820.32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6">
        <row r="18">
          <cell r="B18">
            <v>267473.26</v>
          </cell>
          <cell r="C18">
            <v>192749.98</v>
          </cell>
          <cell r="D18">
            <v>189452.47</v>
          </cell>
          <cell r="E18">
            <v>49544.89</v>
          </cell>
          <cell r="F18">
            <v>168216.72</v>
          </cell>
          <cell r="G18">
            <v>189715.75</v>
          </cell>
        </row>
        <row r="19">
          <cell r="B19">
            <v>94787.66</v>
          </cell>
          <cell r="C19">
            <v>76926.85</v>
          </cell>
          <cell r="D19">
            <v>73774.45</v>
          </cell>
          <cell r="E19">
            <v>3110.89</v>
          </cell>
          <cell r="F19">
            <v>92415.72</v>
          </cell>
          <cell r="G19">
            <v>125880.91</v>
          </cell>
        </row>
        <row r="20">
          <cell r="B20">
            <v>16654.44</v>
          </cell>
          <cell r="C20">
            <v>13600.93</v>
          </cell>
          <cell r="D20">
            <v>9592.1</v>
          </cell>
          <cell r="E20">
            <v>3611.59</v>
          </cell>
          <cell r="F20">
            <v>10706.79</v>
          </cell>
          <cell r="G20">
            <v>15612.28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7">
        <row r="18">
          <cell r="B18">
            <v>692467.18</v>
          </cell>
          <cell r="C18">
            <v>514236.99</v>
          </cell>
          <cell r="D18">
            <v>476416.29</v>
          </cell>
          <cell r="E18">
            <v>178620.17</v>
          </cell>
          <cell r="F18">
            <v>411487.55</v>
          </cell>
          <cell r="G18">
            <v>552000.11</v>
          </cell>
        </row>
        <row r="19">
          <cell r="B19">
            <v>317807.83</v>
          </cell>
          <cell r="C19">
            <v>264444.63</v>
          </cell>
          <cell r="D19">
            <v>183571.13</v>
          </cell>
          <cell r="E19">
            <v>20148.72</v>
          </cell>
          <cell r="F19">
            <v>261429.43</v>
          </cell>
          <cell r="G19">
            <v>445786.15</v>
          </cell>
        </row>
        <row r="20">
          <cell r="B20">
            <v>41046.79</v>
          </cell>
          <cell r="C20">
            <v>29810.1</v>
          </cell>
          <cell r="D20">
            <v>18640.42</v>
          </cell>
          <cell r="E20">
            <v>7223.78</v>
          </cell>
          <cell r="F20">
            <v>21612.58</v>
          </cell>
          <cell r="G20">
            <v>33072.8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8">
        <row r="18">
          <cell r="B18">
            <v>739997.39</v>
          </cell>
          <cell r="C18">
            <v>552473.09</v>
          </cell>
          <cell r="D18">
            <v>504925.39</v>
          </cell>
          <cell r="E18">
            <v>189418.68</v>
          </cell>
          <cell r="F18">
            <v>446525.58</v>
          </cell>
          <cell r="G18">
            <v>599003.21</v>
          </cell>
        </row>
        <row r="19">
          <cell r="B19">
            <v>300759.9</v>
          </cell>
          <cell r="C19">
            <v>239389.29</v>
          </cell>
          <cell r="D19">
            <v>175341.09</v>
          </cell>
          <cell r="E19">
            <v>12949.34</v>
          </cell>
          <cell r="F19">
            <v>241712.36</v>
          </cell>
          <cell r="G19">
            <v>414277.66</v>
          </cell>
        </row>
        <row r="20">
          <cell r="B20">
            <v>42399.29</v>
          </cell>
          <cell r="C20">
            <v>30030.58</v>
          </cell>
          <cell r="D20">
            <v>18947.32</v>
          </cell>
          <cell r="E20">
            <v>7326.32</v>
          </cell>
          <cell r="F20">
            <v>21890.18</v>
          </cell>
          <cell r="G20">
            <v>33249.7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19">
        <row r="18">
          <cell r="B18">
            <v>762374.63</v>
          </cell>
          <cell r="C18">
            <v>572499</v>
          </cell>
          <cell r="D18">
            <v>519240.48</v>
          </cell>
          <cell r="E18">
            <v>187929.23</v>
          </cell>
          <cell r="F18">
            <v>453646.41</v>
          </cell>
          <cell r="G18">
            <v>614756.88</v>
          </cell>
        </row>
        <row r="19">
          <cell r="B19">
            <v>283864.96</v>
          </cell>
          <cell r="C19">
            <v>220754.32</v>
          </cell>
          <cell r="D19">
            <v>159593.6</v>
          </cell>
          <cell r="E19">
            <v>10891.62</v>
          </cell>
          <cell r="F19">
            <v>236480.3</v>
          </cell>
          <cell r="G19">
            <v>402724.27</v>
          </cell>
        </row>
        <row r="20">
          <cell r="B20">
            <v>42584.4</v>
          </cell>
          <cell r="C20">
            <v>30142.84</v>
          </cell>
          <cell r="D20">
            <v>18574.78</v>
          </cell>
          <cell r="E20">
            <v>7077.88</v>
          </cell>
          <cell r="F20">
            <v>22157.46</v>
          </cell>
          <cell r="G20">
            <v>33602.89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0">
        <row r="18">
          <cell r="B18">
            <v>781826.91</v>
          </cell>
          <cell r="C18">
            <v>579849.36</v>
          </cell>
          <cell r="D18">
            <v>519954.92</v>
          </cell>
          <cell r="E18">
            <v>196762.5</v>
          </cell>
          <cell r="F18">
            <v>463340.47</v>
          </cell>
          <cell r="G18">
            <v>620359.68</v>
          </cell>
        </row>
        <row r="19">
          <cell r="B19">
            <v>270651.82</v>
          </cell>
          <cell r="C19">
            <v>215079.53</v>
          </cell>
          <cell r="D19">
            <v>165617.59</v>
          </cell>
          <cell r="E19">
            <v>3541.51</v>
          </cell>
          <cell r="F19">
            <v>222562.57</v>
          </cell>
          <cell r="G19">
            <v>398588.58</v>
          </cell>
        </row>
        <row r="20">
          <cell r="B20">
            <v>42557.54</v>
          </cell>
          <cell r="C20">
            <v>30215.06</v>
          </cell>
          <cell r="D20">
            <v>18828.78</v>
          </cell>
          <cell r="E20">
            <v>7440.7</v>
          </cell>
          <cell r="F20">
            <v>21977.71</v>
          </cell>
          <cell r="G20">
            <v>33704.32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1">
        <row r="18">
          <cell r="B18">
            <v>788240.46</v>
          </cell>
          <cell r="C18">
            <v>587588.63</v>
          </cell>
          <cell r="D18">
            <v>531172.08</v>
          </cell>
          <cell r="E18">
            <v>200782.63</v>
          </cell>
          <cell r="F18">
            <v>471120.98</v>
          </cell>
          <cell r="G18">
            <v>626397.46</v>
          </cell>
        </row>
        <row r="19">
          <cell r="B19">
            <v>262993.3</v>
          </cell>
          <cell r="C19">
            <v>212918.16</v>
          </cell>
          <cell r="D19">
            <v>161011.79</v>
          </cell>
          <cell r="E19">
            <v>911.93</v>
          </cell>
          <cell r="F19">
            <v>221195.46</v>
          </cell>
          <cell r="G19">
            <v>393673.7</v>
          </cell>
        </row>
        <row r="20">
          <cell r="B20">
            <v>42890.17</v>
          </cell>
          <cell r="C20">
            <v>30356.22</v>
          </cell>
          <cell r="D20">
            <v>18950.48</v>
          </cell>
          <cell r="E20">
            <v>7303.32</v>
          </cell>
          <cell r="F20">
            <v>22357.05</v>
          </cell>
          <cell r="G20">
            <v>33982.65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2">
        <row r="18">
          <cell r="B18">
            <v>556684.41</v>
          </cell>
          <cell r="C18">
            <v>400028.08</v>
          </cell>
          <cell r="D18">
            <v>381841.42</v>
          </cell>
          <cell r="E18">
            <v>138060.26</v>
          </cell>
          <cell r="F18">
            <v>326032.92</v>
          </cell>
          <cell r="G18">
            <v>407351.21</v>
          </cell>
        </row>
        <row r="19">
          <cell r="B19">
            <v>175044.69</v>
          </cell>
          <cell r="C19">
            <v>146101.18</v>
          </cell>
          <cell r="D19">
            <v>127621.45</v>
          </cell>
          <cell r="E19">
            <v>2863.95</v>
          </cell>
          <cell r="F19">
            <v>174316.6</v>
          </cell>
          <cell r="G19">
            <v>257172.9</v>
          </cell>
        </row>
        <row r="20">
          <cell r="B20">
            <v>27217.51</v>
          </cell>
          <cell r="C20">
            <v>23080.32</v>
          </cell>
          <cell r="D20">
            <v>13448.74</v>
          </cell>
          <cell r="E20">
            <v>5019.81</v>
          </cell>
          <cell r="F20">
            <v>14302.58</v>
          </cell>
          <cell r="G20">
            <v>21640.49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3">
        <row r="18">
          <cell r="B18">
            <v>252300.39</v>
          </cell>
          <cell r="C18">
            <v>179402.44</v>
          </cell>
          <cell r="D18">
            <v>175141.41</v>
          </cell>
          <cell r="E18">
            <v>60450.28</v>
          </cell>
          <cell r="F18">
            <v>159481.78</v>
          </cell>
          <cell r="G18">
            <v>178329.23</v>
          </cell>
        </row>
        <row r="19">
          <cell r="B19">
            <v>82563.92</v>
          </cell>
          <cell r="C19">
            <v>65008.13</v>
          </cell>
          <cell r="D19">
            <v>59081.57</v>
          </cell>
          <cell r="E19">
            <v>1253.99</v>
          </cell>
          <cell r="F19">
            <v>84691.21</v>
          </cell>
          <cell r="G19">
            <v>112075.05</v>
          </cell>
        </row>
        <row r="20">
          <cell r="B20">
            <v>16659.82</v>
          </cell>
          <cell r="C20">
            <v>13409.95</v>
          </cell>
          <cell r="D20">
            <v>8772.94</v>
          </cell>
          <cell r="E20">
            <v>3531.04</v>
          </cell>
          <cell r="F20">
            <v>11072.16</v>
          </cell>
          <cell r="G20">
            <v>15710.77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4">
        <row r="18">
          <cell r="B18">
            <v>754778.18</v>
          </cell>
          <cell r="C18">
            <v>564520.4</v>
          </cell>
          <cell r="D18">
            <v>506477.38</v>
          </cell>
          <cell r="E18">
            <v>185188.23</v>
          </cell>
          <cell r="F18">
            <v>451005.34</v>
          </cell>
          <cell r="G18">
            <v>601499.55</v>
          </cell>
        </row>
        <row r="19">
          <cell r="B19">
            <v>285418.63</v>
          </cell>
          <cell r="C19">
            <v>228904.1</v>
          </cell>
          <cell r="D19">
            <v>163508.37</v>
          </cell>
          <cell r="E19">
            <v>13746.87</v>
          </cell>
          <cell r="F19">
            <v>230964.1</v>
          </cell>
          <cell r="G19">
            <v>410003.73</v>
          </cell>
        </row>
        <row r="20">
          <cell r="B20">
            <v>42541.43</v>
          </cell>
          <cell r="C20">
            <v>29905.66</v>
          </cell>
          <cell r="D20">
            <v>18607.6</v>
          </cell>
          <cell r="E20">
            <v>7363.4</v>
          </cell>
          <cell r="F20">
            <v>22038.42</v>
          </cell>
          <cell r="G20">
            <v>33786.59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5">
        <row r="18">
          <cell r="B18">
            <v>774279.46</v>
          </cell>
          <cell r="C18">
            <v>576496.36</v>
          </cell>
          <cell r="D18">
            <v>524990.33</v>
          </cell>
          <cell r="E18">
            <v>200337.87</v>
          </cell>
          <cell r="F18">
            <v>410811.49</v>
          </cell>
          <cell r="G18">
            <v>614244.91</v>
          </cell>
        </row>
        <row r="19">
          <cell r="B19">
            <v>272085.79</v>
          </cell>
          <cell r="C19">
            <v>218029.01</v>
          </cell>
          <cell r="D19">
            <v>169093.54</v>
          </cell>
          <cell r="E19">
            <v>1288.33</v>
          </cell>
          <cell r="F19">
            <v>261307.66</v>
          </cell>
          <cell r="G19">
            <v>400690.87</v>
          </cell>
        </row>
        <row r="20">
          <cell r="B20">
            <v>42579.52</v>
          </cell>
          <cell r="C20">
            <v>29980.13</v>
          </cell>
          <cell r="D20">
            <v>19208.63</v>
          </cell>
          <cell r="E20">
            <v>7231.38</v>
          </cell>
          <cell r="F20">
            <v>22266.49</v>
          </cell>
          <cell r="G20">
            <v>34034.81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6">
        <row r="18">
          <cell r="B18">
            <v>777935.12</v>
          </cell>
          <cell r="C18">
            <v>584161.99</v>
          </cell>
          <cell r="D18">
            <v>524550.36</v>
          </cell>
          <cell r="E18">
            <v>200772.29</v>
          </cell>
          <cell r="F18">
            <v>475689.64</v>
          </cell>
          <cell r="G18">
            <v>629020.83</v>
          </cell>
        </row>
        <row r="19">
          <cell r="B19">
            <v>271014.62</v>
          </cell>
          <cell r="C19">
            <v>212100.18</v>
          </cell>
          <cell r="D19">
            <v>164462.25</v>
          </cell>
          <cell r="E19">
            <v>4202.69</v>
          </cell>
          <cell r="F19">
            <v>224631.3</v>
          </cell>
          <cell r="G19">
            <v>391524.74</v>
          </cell>
        </row>
        <row r="20">
          <cell r="B20">
            <v>42650.35</v>
          </cell>
          <cell r="C20">
            <v>30416.31</v>
          </cell>
          <cell r="D20">
            <v>19137.82</v>
          </cell>
          <cell r="E20">
            <v>7419.12</v>
          </cell>
          <cell r="F20">
            <v>22367.91</v>
          </cell>
          <cell r="G20">
            <v>33799.25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7">
        <row r="18">
          <cell r="B18">
            <v>770536.93</v>
          </cell>
          <cell r="C18">
            <v>579669.85</v>
          </cell>
          <cell r="D18">
            <v>514370.56</v>
          </cell>
          <cell r="E18">
            <v>199469.02</v>
          </cell>
          <cell r="F18">
            <v>473212.32</v>
          </cell>
          <cell r="G18">
            <v>619967.04</v>
          </cell>
        </row>
        <row r="19">
          <cell r="B19">
            <v>278449.23</v>
          </cell>
          <cell r="C19">
            <v>219013.88</v>
          </cell>
          <cell r="D19">
            <v>173929.31</v>
          </cell>
          <cell r="E19">
            <v>6895.76</v>
          </cell>
          <cell r="F19">
            <v>228147.24</v>
          </cell>
          <cell r="G19">
            <v>400090.92</v>
          </cell>
        </row>
        <row r="20">
          <cell r="B20">
            <v>42890.66</v>
          </cell>
          <cell r="C20">
            <v>30403.03</v>
          </cell>
          <cell r="D20">
            <v>18729.4</v>
          </cell>
          <cell r="E20">
            <v>7502.91</v>
          </cell>
          <cell r="F20">
            <v>22158.58</v>
          </cell>
          <cell r="G20">
            <v>33825.49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8">
        <row r="18">
          <cell r="B18">
            <v>797416.35</v>
          </cell>
          <cell r="C18">
            <v>594704.25</v>
          </cell>
          <cell r="D18">
            <v>530425.34</v>
          </cell>
          <cell r="E18">
            <v>204668.3</v>
          </cell>
          <cell r="F18">
            <v>487215.37</v>
          </cell>
          <cell r="G18">
            <v>634744.89</v>
          </cell>
        </row>
        <row r="19">
          <cell r="B19">
            <v>254270.61</v>
          </cell>
          <cell r="C19">
            <v>203430.67</v>
          </cell>
          <cell r="D19">
            <v>154558.82</v>
          </cell>
          <cell r="E19">
            <v>-627.81</v>
          </cell>
          <cell r="F19">
            <v>205222.34</v>
          </cell>
          <cell r="G19">
            <v>387059.15</v>
          </cell>
        </row>
        <row r="20">
          <cell r="B20">
            <v>42846.7</v>
          </cell>
          <cell r="C20">
            <v>30318.84</v>
          </cell>
          <cell r="D20">
            <v>18697.68</v>
          </cell>
          <cell r="E20">
            <v>7610.82</v>
          </cell>
          <cell r="F20">
            <v>22315.73</v>
          </cell>
          <cell r="G20">
            <v>33710.8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29">
        <row r="18">
          <cell r="B18">
            <v>559366.56</v>
          </cell>
          <cell r="C18">
            <v>396145.78</v>
          </cell>
          <cell r="D18">
            <v>382565.96</v>
          </cell>
          <cell r="E18">
            <v>141625.28</v>
          </cell>
          <cell r="F18">
            <v>328568.72</v>
          </cell>
          <cell r="G18">
            <v>400612.83</v>
          </cell>
        </row>
        <row r="19">
          <cell r="B19">
            <v>174834.33</v>
          </cell>
          <cell r="C19">
            <v>139986.8</v>
          </cell>
          <cell r="D19">
            <v>129245.82</v>
          </cell>
          <cell r="E19">
            <v>686.13</v>
          </cell>
          <cell r="F19">
            <v>164786.8</v>
          </cell>
          <cell r="G19">
            <v>244288.47</v>
          </cell>
        </row>
        <row r="20">
          <cell r="B20">
            <v>27872.02</v>
          </cell>
          <cell r="C20">
            <v>23176.38</v>
          </cell>
          <cell r="D20">
            <v>13657.26</v>
          </cell>
          <cell r="E20">
            <v>5291.35</v>
          </cell>
          <cell r="F20">
            <v>13971.87</v>
          </cell>
          <cell r="G20">
            <v>21199.16</v>
          </cell>
        </row>
        <row r="21">
          <cell r="B21">
            <v>2682.46</v>
          </cell>
          <cell r="C21">
            <v>2682.46</v>
          </cell>
          <cell r="D21">
            <v>1341.23</v>
          </cell>
          <cell r="E21">
            <v>1341.23</v>
          </cell>
          <cell r="F21">
            <v>1341.23</v>
          </cell>
          <cell r="G21">
            <v>1341.23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  <sheetData sheetId="30">
        <row r="18">
          <cell r="B18">
            <v>273229.63</v>
          </cell>
          <cell r="C18">
            <v>200466.24</v>
          </cell>
          <cell r="D18">
            <v>192029.71</v>
          </cell>
          <cell r="E18">
            <v>66163.28</v>
          </cell>
          <cell r="F18">
            <v>180222.01</v>
          </cell>
          <cell r="G18">
            <v>198875.4</v>
          </cell>
        </row>
        <row r="19">
          <cell r="B19">
            <v>84250.57</v>
          </cell>
          <cell r="C19">
            <v>71971.94</v>
          </cell>
          <cell r="D19">
            <v>69038</v>
          </cell>
          <cell r="E19">
            <v>844.04</v>
          </cell>
          <cell r="F19">
            <v>84722.7</v>
          </cell>
          <cell r="G19">
            <v>121271.62</v>
          </cell>
        </row>
        <row r="20">
          <cell r="B20">
            <v>16976.32</v>
          </cell>
          <cell r="C20">
            <v>14041.46</v>
          </cell>
          <cell r="D20">
            <v>9712.78</v>
          </cell>
          <cell r="E20">
            <v>3752.23</v>
          </cell>
          <cell r="F20">
            <v>10953.41</v>
          </cell>
          <cell r="G20">
            <v>15628.19</v>
          </cell>
        </row>
        <row r="21">
          <cell r="B21">
            <v>2682.66</v>
          </cell>
          <cell r="C21">
            <v>2682.66</v>
          </cell>
          <cell r="D21">
            <v>1341.33</v>
          </cell>
          <cell r="E21">
            <v>1341.33</v>
          </cell>
          <cell r="F21">
            <v>1341.33</v>
          </cell>
          <cell r="G21">
            <v>1341.33</v>
          </cell>
        </row>
        <row r="22">
          <cell r="B22">
            <v>-284.26</v>
          </cell>
          <cell r="C22">
            <v>0</v>
          </cell>
          <cell r="D22">
            <v>-3830.84</v>
          </cell>
          <cell r="E22">
            <v>0</v>
          </cell>
          <cell r="F22">
            <v>-142.13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49996.31</v>
          </cell>
          <cell r="C25">
            <v>20102</v>
          </cell>
          <cell r="D25">
            <v>25776.83</v>
          </cell>
          <cell r="E25">
            <v>7324.79</v>
          </cell>
          <cell r="F25">
            <v>22864.78</v>
          </cell>
          <cell r="G25">
            <v>35001.61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8754658</v>
      </c>
      <c r="C7" s="13">
        <f t="shared" si="0"/>
        <v>6239406</v>
      </c>
      <c r="D7" s="13">
        <f t="shared" si="0"/>
        <v>6594523</v>
      </c>
      <c r="E7" s="13">
        <f t="shared" si="0"/>
        <v>1431848</v>
      </c>
      <c r="F7" s="13">
        <f t="shared" si="0"/>
        <v>4922613</v>
      </c>
      <c r="G7" s="13">
        <f t="shared" si="0"/>
        <v>7865367</v>
      </c>
      <c r="H7" s="13">
        <f t="shared" si="0"/>
        <v>1070234</v>
      </c>
      <c r="I7" s="13">
        <f t="shared" si="0"/>
        <v>6007327</v>
      </c>
      <c r="J7" s="13">
        <f t="shared" si="0"/>
        <v>5475159</v>
      </c>
      <c r="K7" s="13">
        <f t="shared" si="0"/>
        <v>7957934</v>
      </c>
      <c r="L7" s="13">
        <f t="shared" si="0"/>
        <v>5909397</v>
      </c>
      <c r="M7" s="13">
        <f t="shared" si="0"/>
        <v>2828450</v>
      </c>
      <c r="N7" s="13">
        <f t="shared" si="0"/>
        <v>1774759</v>
      </c>
      <c r="O7" s="13">
        <f t="shared" si="0"/>
        <v>66831675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429036</v>
      </c>
      <c r="C8" s="15">
        <f t="shared" si="1"/>
        <v>433584</v>
      </c>
      <c r="D8" s="15">
        <f t="shared" si="1"/>
        <v>318352</v>
      </c>
      <c r="E8" s="15">
        <f t="shared" si="1"/>
        <v>60553</v>
      </c>
      <c r="F8" s="15">
        <f t="shared" si="1"/>
        <v>232997</v>
      </c>
      <c r="G8" s="15">
        <f t="shared" si="1"/>
        <v>342716</v>
      </c>
      <c r="H8" s="15">
        <f t="shared" si="1"/>
        <v>63123</v>
      </c>
      <c r="I8" s="15">
        <f t="shared" si="1"/>
        <v>407600</v>
      </c>
      <c r="J8" s="15">
        <f t="shared" si="1"/>
        <v>319931</v>
      </c>
      <c r="K8" s="15">
        <f t="shared" si="1"/>
        <v>272798</v>
      </c>
      <c r="L8" s="15">
        <f t="shared" si="1"/>
        <v>220040</v>
      </c>
      <c r="M8" s="15">
        <f t="shared" si="1"/>
        <v>124797</v>
      </c>
      <c r="N8" s="15">
        <f t="shared" si="1"/>
        <v>112081</v>
      </c>
      <c r="O8" s="15">
        <f t="shared" si="1"/>
        <v>3337608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429036</v>
      </c>
      <c r="C9" s="15">
        <v>433584</v>
      </c>
      <c r="D9" s="15">
        <v>318352</v>
      </c>
      <c r="E9" s="15">
        <v>60553</v>
      </c>
      <c r="F9" s="15">
        <v>232997</v>
      </c>
      <c r="G9" s="15">
        <v>342716</v>
      </c>
      <c r="H9" s="15">
        <v>63123</v>
      </c>
      <c r="I9" s="15">
        <v>407536</v>
      </c>
      <c r="J9" s="15">
        <v>319931</v>
      </c>
      <c r="K9" s="15">
        <v>272449</v>
      </c>
      <c r="L9" s="15">
        <v>220040</v>
      </c>
      <c r="M9" s="15">
        <v>124633</v>
      </c>
      <c r="N9" s="15">
        <v>112028</v>
      </c>
      <c r="O9" s="15">
        <f>SUM(B9:N9)</f>
        <v>3336978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64</v>
      </c>
      <c r="J10" s="15">
        <v>0</v>
      </c>
      <c r="K10" s="15">
        <v>349</v>
      </c>
      <c r="L10" s="15">
        <v>0</v>
      </c>
      <c r="M10" s="15">
        <v>164</v>
      </c>
      <c r="N10" s="15">
        <v>53</v>
      </c>
      <c r="O10" s="15">
        <f>SUM(B10:N10)</f>
        <v>630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5">
        <v>8325622</v>
      </c>
      <c r="C11" s="15">
        <v>5805822</v>
      </c>
      <c r="D11" s="15">
        <v>6276171</v>
      </c>
      <c r="E11" s="15">
        <v>1371295</v>
      </c>
      <c r="F11" s="15">
        <v>4689616</v>
      </c>
      <c r="G11" s="15">
        <v>7522651</v>
      </c>
      <c r="H11" s="15">
        <v>1007111</v>
      </c>
      <c r="I11" s="15">
        <v>5599727</v>
      </c>
      <c r="J11" s="15">
        <v>5155228</v>
      </c>
      <c r="K11" s="15">
        <v>7685136</v>
      </c>
      <c r="L11" s="15">
        <v>5689357</v>
      </c>
      <c r="M11" s="15">
        <v>2703653</v>
      </c>
      <c r="N11" s="15">
        <v>1662678</v>
      </c>
      <c r="O11" s="15">
        <f>SUM(B11:N11)</f>
        <v>63494067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26" ht="18.75" customHeight="1">
      <c r="A13" s="17" t="s">
        <v>34</v>
      </c>
      <c r="B13" s="20">
        <v>2.2493</v>
      </c>
      <c r="C13" s="20">
        <v>2.3231</v>
      </c>
      <c r="D13" s="20">
        <v>2.0368</v>
      </c>
      <c r="E13" s="20">
        <v>3.4844</v>
      </c>
      <c r="F13" s="20">
        <v>2.36</v>
      </c>
      <c r="G13" s="20">
        <v>1.94</v>
      </c>
      <c r="H13" s="20">
        <v>2.6013</v>
      </c>
      <c r="I13" s="20">
        <v>2.3046</v>
      </c>
      <c r="J13" s="20">
        <v>2.3196</v>
      </c>
      <c r="K13" s="20">
        <v>2.1941</v>
      </c>
      <c r="L13" s="20">
        <v>2.4972</v>
      </c>
      <c r="M13" s="20">
        <v>2.8848</v>
      </c>
      <c r="N13" s="20">
        <v>2.607</v>
      </c>
      <c r="O13" s="21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7" t="s">
        <v>35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1:23" ht="18.75" customHeight="1">
      <c r="A17" s="26" t="s">
        <v>36</v>
      </c>
      <c r="B17" s="27">
        <f>B18+B19+B20+B21+B22+B23+B24+B25</f>
        <v>29635419.090000007</v>
      </c>
      <c r="C17" s="27">
        <f aca="true" t="shared" si="2" ref="C17:N17">C18+C19+C20+C21+C22+C23+C24+C25</f>
        <v>21832261.66</v>
      </c>
      <c r="D17" s="27">
        <f t="shared" si="2"/>
        <v>19146097.750000004</v>
      </c>
      <c r="E17" s="27">
        <f t="shared" si="2"/>
        <v>5604328.11</v>
      </c>
      <c r="F17" s="27">
        <f t="shared" si="2"/>
        <v>19352297.820000004</v>
      </c>
      <c r="G17" s="27">
        <f t="shared" si="2"/>
        <v>27663056.590000004</v>
      </c>
      <c r="H17" s="27">
        <f t="shared" si="2"/>
        <v>5308472.660000002</v>
      </c>
      <c r="I17" s="27">
        <f t="shared" si="2"/>
        <v>21095922.230000004</v>
      </c>
      <c r="J17" s="27">
        <f t="shared" si="2"/>
        <v>19073659.37</v>
      </c>
      <c r="K17" s="27">
        <f t="shared" si="2"/>
        <v>24306716.82999999</v>
      </c>
      <c r="L17" s="27">
        <f t="shared" si="2"/>
        <v>22480889.599999998</v>
      </c>
      <c r="M17" s="27">
        <f t="shared" si="2"/>
        <v>12534826.799999999</v>
      </c>
      <c r="N17" s="27">
        <f t="shared" si="2"/>
        <v>6347531.550000001</v>
      </c>
      <c r="O17" s="27">
        <f>O18+O19+O20+O21+O22+O23+O24+O25</f>
        <v>234381480.06</v>
      </c>
      <c r="Q17" s="28"/>
      <c r="R17" s="28"/>
      <c r="S17" s="28"/>
      <c r="T17" s="28"/>
      <c r="U17" s="28"/>
      <c r="V17" s="28"/>
      <c r="W17" s="28"/>
    </row>
    <row r="18" spans="1:15" ht="18.75" customHeight="1">
      <c r="A18" s="29" t="s">
        <v>37</v>
      </c>
      <c r="B18" s="30">
        <f>SUM('[1]01:31'!B18)</f>
        <v>19532088.41</v>
      </c>
      <c r="C18" s="30">
        <f>SUM('[1]01:31'!C18)</f>
        <v>14379678.280000001</v>
      </c>
      <c r="D18" s="30">
        <f>SUM('[1]01:31'!D18)</f>
        <v>13328251.510000002</v>
      </c>
      <c r="E18" s="30">
        <f>SUM('[1]01:31'!E18)</f>
        <v>4945014.83</v>
      </c>
      <c r="F18" s="30">
        <f>SUM('[1]01:31'!F18)</f>
        <v>11530440.549999999</v>
      </c>
      <c r="G18" s="30">
        <f>SUM('[1]01:31'!G18)</f>
        <v>15156930.700000003</v>
      </c>
      <c r="H18" s="30">
        <v>2768578.42</v>
      </c>
      <c r="I18" s="30">
        <v>13744973.840000004</v>
      </c>
      <c r="J18" s="30">
        <v>12601653.640000002</v>
      </c>
      <c r="K18" s="30">
        <v>17314991.02999999</v>
      </c>
      <c r="L18" s="30">
        <v>14639013.549999999</v>
      </c>
      <c r="M18" s="30">
        <v>8086762.329999999</v>
      </c>
      <c r="N18" s="30">
        <v>4583693.28</v>
      </c>
      <c r="O18" s="30">
        <f aca="true" t="shared" si="3" ref="O18:O25">SUM(B18:N18)</f>
        <v>152612070.37</v>
      </c>
    </row>
    <row r="19" spans="1:23" ht="18.75" customHeight="1">
      <c r="A19" s="29" t="s">
        <v>38</v>
      </c>
      <c r="B19" s="30">
        <f>SUM('[1]01:31'!B19)</f>
        <v>7395196.610000002</v>
      </c>
      <c r="C19" s="30">
        <f>SUM('[1]01:31'!C19)</f>
        <v>5941928.759999999</v>
      </c>
      <c r="D19" s="30">
        <f>SUM('[1]01:31'!D19)</f>
        <v>4593116.52</v>
      </c>
      <c r="E19" s="30">
        <f>SUM('[1]01:31'!E19)</f>
        <v>196247.85</v>
      </c>
      <c r="F19" s="30">
        <f>SUM('[1]01:31'!F19)</f>
        <v>6504153.800000001</v>
      </c>
      <c r="G19" s="30">
        <f>SUM('[1]01:31'!G19)</f>
        <v>10514608.98</v>
      </c>
      <c r="H19" s="30">
        <v>2235263.6300000004</v>
      </c>
      <c r="I19" s="30">
        <v>5609548.390000001</v>
      </c>
      <c r="J19" s="30">
        <v>5120836.26</v>
      </c>
      <c r="K19" s="30">
        <v>4978516.220000001</v>
      </c>
      <c r="L19" s="30">
        <v>5824633.399999999</v>
      </c>
      <c r="M19" s="30">
        <v>3267861.0999999996</v>
      </c>
      <c r="N19" s="30">
        <v>1282653.9699999997</v>
      </c>
      <c r="O19" s="30">
        <f t="shared" si="3"/>
        <v>63464565.49</v>
      </c>
      <c r="W19" s="31"/>
    </row>
    <row r="20" spans="1:15" ht="18.75" customHeight="1">
      <c r="A20" s="29" t="s">
        <v>39</v>
      </c>
      <c r="B20" s="30">
        <f>SUM('[1]01:31'!B20)</f>
        <v>1093518.3600000003</v>
      </c>
      <c r="C20" s="30">
        <f>SUM('[1]01:31'!C20)</f>
        <v>808201.5099999999</v>
      </c>
      <c r="D20" s="30">
        <f>SUM('[1]01:31'!D20)</f>
        <v>507781.10000000003</v>
      </c>
      <c r="E20" s="30">
        <f>SUM('[1]01:31'!E20)</f>
        <v>195827.81000000006</v>
      </c>
      <c r="F20" s="30">
        <f>SUM('[1]01:31'!F20)</f>
        <v>576121.44</v>
      </c>
      <c r="G20" s="30">
        <f>SUM('[1]01:31'!G20)</f>
        <v>871618.5199999999</v>
      </c>
      <c r="H20" s="30">
        <v>97999.39999999998</v>
      </c>
      <c r="I20" s="30">
        <v>622886.79</v>
      </c>
      <c r="J20" s="30">
        <v>672585.13</v>
      </c>
      <c r="K20" s="30">
        <v>926913.8200000002</v>
      </c>
      <c r="L20" s="30">
        <v>924441.38</v>
      </c>
      <c r="M20" s="30">
        <v>393404.61</v>
      </c>
      <c r="N20" s="30">
        <v>221696.86</v>
      </c>
      <c r="O20" s="30">
        <f t="shared" si="3"/>
        <v>7912996.73</v>
      </c>
    </row>
    <row r="21" spans="1:15" ht="18.75" customHeight="1">
      <c r="A21" s="29" t="s">
        <v>40</v>
      </c>
      <c r="B21" s="30">
        <f>SUM('[1]01:31'!B21)</f>
        <v>83156.46000000002</v>
      </c>
      <c r="C21" s="30">
        <f>SUM('[1]01:31'!C21)</f>
        <v>83156.46000000002</v>
      </c>
      <c r="D21" s="30">
        <f>SUM('[1]01:31'!D21)</f>
        <v>41578.23000000001</v>
      </c>
      <c r="E21" s="30">
        <f>SUM('[1]01:31'!E21)</f>
        <v>41578.23000000001</v>
      </c>
      <c r="F21" s="30">
        <f>SUM('[1]01:31'!F21)</f>
        <v>41578.23000000001</v>
      </c>
      <c r="G21" s="30">
        <f>SUM('[1]01:31'!G21)</f>
        <v>41578.23000000001</v>
      </c>
      <c r="H21" s="30">
        <v>41578.23000000001</v>
      </c>
      <c r="I21" s="30">
        <v>41578.23000000001</v>
      </c>
      <c r="J21" s="30">
        <v>41578.23000000001</v>
      </c>
      <c r="K21" s="30">
        <v>41578.23000000001</v>
      </c>
      <c r="L21" s="30">
        <v>41578.23000000001</v>
      </c>
      <c r="M21" s="30">
        <v>41578.23000000001</v>
      </c>
      <c r="N21" s="30">
        <v>41578.23000000001</v>
      </c>
      <c r="O21" s="30">
        <f t="shared" si="3"/>
        <v>623673.45</v>
      </c>
    </row>
    <row r="22" spans="1:15" ht="18.75" customHeight="1">
      <c r="A22" s="29" t="s">
        <v>41</v>
      </c>
      <c r="B22" s="30">
        <f>SUM('[1]01:31'!B22)</f>
        <v>-8812.060000000005</v>
      </c>
      <c r="C22" s="30">
        <f>SUM('[1]01:31'!C22)</f>
        <v>0</v>
      </c>
      <c r="D22" s="30">
        <f>SUM('[1]01:31'!D22)</f>
        <v>-118756.03999999992</v>
      </c>
      <c r="E22" s="30">
        <f>SUM('[1]01:31'!E22)</f>
        <v>0</v>
      </c>
      <c r="F22" s="30">
        <f>SUM('[1]01:31'!F22)</f>
        <v>-4406.0300000000025</v>
      </c>
      <c r="G22" s="30">
        <f>SUM('[1]01:31'!G22)</f>
        <v>0</v>
      </c>
      <c r="H22" s="30">
        <v>-52678.92</v>
      </c>
      <c r="I22" s="30">
        <v>0</v>
      </c>
      <c r="J22" s="30">
        <v>0</v>
      </c>
      <c r="K22" s="30">
        <v>-9371.919999999996</v>
      </c>
      <c r="L22" s="30">
        <v>0</v>
      </c>
      <c r="M22" s="30">
        <v>0</v>
      </c>
      <c r="N22" s="30">
        <v>0</v>
      </c>
      <c r="O22" s="30">
        <f t="shared" si="3"/>
        <v>-194024.9699999999</v>
      </c>
    </row>
    <row r="23" spans="1:26" ht="18.75" customHeight="1">
      <c r="A23" s="29" t="s">
        <v>42</v>
      </c>
      <c r="B23" s="30">
        <f>SUM('[1]01:31'!B23)</f>
        <v>0</v>
      </c>
      <c r="C23" s="30">
        <f>SUM('[1]01:31'!C23)</f>
        <v>0</v>
      </c>
      <c r="D23" s="30">
        <f>SUM('[1]01:31'!D23)</f>
        <v>0</v>
      </c>
      <c r="E23" s="30">
        <f>SUM('[1]01:31'!E23)</f>
        <v>0</v>
      </c>
      <c r="F23" s="30">
        <f>SUM('[1]01:31'!F23)</f>
        <v>0</v>
      </c>
      <c r="G23" s="30">
        <f>SUM('[1]01:31'!G23)</f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9" t="s">
        <v>43</v>
      </c>
      <c r="B24" s="30">
        <f>SUM('[1]01:31'!B24)</f>
        <v>0</v>
      </c>
      <c r="C24" s="30">
        <f>SUM('[1]01:31'!C24)</f>
        <v>0</v>
      </c>
      <c r="D24" s="30">
        <f>SUM('[1]01:31'!D24)</f>
        <v>0</v>
      </c>
      <c r="E24" s="30">
        <f>SUM('[1]01:31'!E24)</f>
        <v>0</v>
      </c>
      <c r="F24" s="30">
        <f>SUM('[1]01:31'!F24)</f>
        <v>0</v>
      </c>
      <c r="G24" s="30">
        <f>SUM('[1]01:31'!G24)</f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3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9" t="s">
        <v>44</v>
      </c>
      <c r="B25" s="30">
        <f>SUM('[1]01:31'!B25)</f>
        <v>1540271.310000001</v>
      </c>
      <c r="C25" s="30">
        <f>SUM('[1]01:31'!C25)</f>
        <v>619296.65</v>
      </c>
      <c r="D25" s="30">
        <f>SUM('[1]01:31'!D25)</f>
        <v>794126.4299999998</v>
      </c>
      <c r="E25" s="30">
        <f>SUM('[1]01:31'!E25)</f>
        <v>225659.39000000004</v>
      </c>
      <c r="F25" s="30">
        <f>SUM('[1]01:31'!F25)</f>
        <v>704409.8300000005</v>
      </c>
      <c r="G25" s="30">
        <f>SUM('[1]01:31'!G25)</f>
        <v>1078320.1599999997</v>
      </c>
      <c r="H25" s="30">
        <v>217731.9000000001</v>
      </c>
      <c r="I25" s="30">
        <v>1076934.9799999997</v>
      </c>
      <c r="J25" s="30">
        <v>637006.1100000002</v>
      </c>
      <c r="K25" s="30">
        <v>1054089.4500000007</v>
      </c>
      <c r="L25" s="30">
        <v>1051223.0400000003</v>
      </c>
      <c r="M25" s="30">
        <v>745220.53</v>
      </c>
      <c r="N25" s="30">
        <v>217909.20999999996</v>
      </c>
      <c r="O25" s="30">
        <f t="shared" si="3"/>
        <v>9962198.990000002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32"/>
      <c r="B26" s="19"/>
      <c r="C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ht="18.75" customHeight="1">
      <c r="A27" s="17" t="s">
        <v>45</v>
      </c>
      <c r="B27" s="30">
        <f aca="true" t="shared" si="4" ref="B27:O27">+B28+B30+B43+B44+B47-B48</f>
        <v>-893167.8299999996</v>
      </c>
      <c r="C27" s="30">
        <f t="shared" si="4"/>
        <v>-1408341.85</v>
      </c>
      <c r="D27" s="30">
        <f t="shared" si="4"/>
        <v>-1380864.0500000003</v>
      </c>
      <c r="E27" s="30">
        <f t="shared" si="4"/>
        <v>-116052.65000000002</v>
      </c>
      <c r="F27" s="30">
        <f t="shared" si="4"/>
        <v>-807172.9999999999</v>
      </c>
      <c r="G27" s="30">
        <f t="shared" si="4"/>
        <v>-1004483.6399999997</v>
      </c>
      <c r="H27" s="30">
        <f t="shared" si="4"/>
        <v>-841713.2399999999</v>
      </c>
      <c r="I27" s="30">
        <f t="shared" si="4"/>
        <v>-1314092.1600000001</v>
      </c>
      <c r="J27" s="30">
        <f t="shared" si="4"/>
        <v>-1016728.42</v>
      </c>
      <c r="K27" s="30">
        <f t="shared" si="4"/>
        <v>-534039.02</v>
      </c>
      <c r="L27" s="30">
        <f t="shared" si="4"/>
        <v>-304352.13</v>
      </c>
      <c r="M27" s="30">
        <f t="shared" si="4"/>
        <v>-324618.9500000002</v>
      </c>
      <c r="N27" s="30">
        <f t="shared" si="4"/>
        <v>-458623.8899999999</v>
      </c>
      <c r="O27" s="30">
        <f t="shared" si="4"/>
        <v>-10622622.07</v>
      </c>
    </row>
    <row r="28" spans="1:15" ht="18.75" customHeight="1">
      <c r="A28" s="29" t="s">
        <v>46</v>
      </c>
      <c r="B28" s="35">
        <v>-1887758.3999999997</v>
      </c>
      <c r="C28" s="35">
        <v>-1907769.6</v>
      </c>
      <c r="D28" s="35">
        <v>-1400748.8000000003</v>
      </c>
      <c r="E28" s="35">
        <v>-266433.20000000007</v>
      </c>
      <c r="F28" s="35">
        <v>-1025186.7999999999</v>
      </c>
      <c r="G28" s="35">
        <v>-1507950.3999999997</v>
      </c>
      <c r="H28" s="35">
        <v>-277741.19999999995</v>
      </c>
      <c r="I28" s="35">
        <v>-1793158.4000000001</v>
      </c>
      <c r="J28" s="35">
        <v>-1407696.4</v>
      </c>
      <c r="K28" s="35">
        <v>-1198775.6</v>
      </c>
      <c r="L28" s="35">
        <v>-968176</v>
      </c>
      <c r="M28" s="35">
        <v>-548385.2000000002</v>
      </c>
      <c r="N28" s="35">
        <v>-492923.1999999999</v>
      </c>
      <c r="O28" s="35">
        <f>+O29</f>
        <v>-14682703.2</v>
      </c>
    </row>
    <row r="29" spans="1:26" ht="18.75" customHeight="1">
      <c r="A29" s="32" t="s">
        <v>47</v>
      </c>
      <c r="B29" s="19">
        <v>-1887758.3999999997</v>
      </c>
      <c r="C29" s="19">
        <v>-1907769.6</v>
      </c>
      <c r="D29" s="19">
        <v>-1400748.8000000003</v>
      </c>
      <c r="E29" s="19">
        <v>-266433.20000000007</v>
      </c>
      <c r="F29" s="19">
        <v>-1025186.7999999999</v>
      </c>
      <c r="G29" s="19">
        <v>-1507950.3999999997</v>
      </c>
      <c r="H29" s="19">
        <v>-277741.19999999995</v>
      </c>
      <c r="I29" s="19">
        <v>-1793158.4000000001</v>
      </c>
      <c r="J29" s="19">
        <v>-1407696.4</v>
      </c>
      <c r="K29" s="19">
        <v>-1198775.6</v>
      </c>
      <c r="L29" s="19">
        <v>-968176</v>
      </c>
      <c r="M29" s="19">
        <v>-548385.2000000002</v>
      </c>
      <c r="N29" s="19">
        <v>-492923.1999999999</v>
      </c>
      <c r="O29" s="36">
        <f aca="true" t="shared" si="5" ref="O29:O48">SUM(B29:N29)</f>
        <v>-14682703.2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9" t="s">
        <v>48</v>
      </c>
      <c r="B30" s="35">
        <f>SUM(B31:B41)</f>
        <v>-128956.96000000002</v>
      </c>
      <c r="C30" s="35">
        <f>SUM(C31:C41)</f>
        <v>-94439.96999999997</v>
      </c>
      <c r="D30" s="35">
        <f aca="true" t="shared" si="6" ref="D30:N30">SUM(D31:D41)</f>
        <v>-170745.24</v>
      </c>
      <c r="E30" s="35">
        <f t="shared" si="6"/>
        <v>-23897.489999999998</v>
      </c>
      <c r="F30" s="35">
        <f t="shared" si="6"/>
        <v>-84109.85</v>
      </c>
      <c r="G30" s="35">
        <f t="shared" si="6"/>
        <v>-117332.89000000004</v>
      </c>
      <c r="H30" s="35">
        <f t="shared" si="6"/>
        <v>-612389.62</v>
      </c>
      <c r="I30" s="35">
        <f t="shared" si="6"/>
        <v>-89320.75999999997</v>
      </c>
      <c r="J30" s="35">
        <f t="shared" si="6"/>
        <v>-83108.81999999999</v>
      </c>
      <c r="K30" s="35">
        <f t="shared" si="6"/>
        <v>-105377.08999999997</v>
      </c>
      <c r="L30" s="35">
        <f t="shared" si="6"/>
        <v>-96505.95999999996</v>
      </c>
      <c r="M30" s="35">
        <f t="shared" si="6"/>
        <v>-54869.45000000002</v>
      </c>
      <c r="N30" s="35">
        <f t="shared" si="6"/>
        <v>-26656.05000000001</v>
      </c>
      <c r="O30" s="35">
        <f>SUM(O31:O40)</f>
        <v>-1906081.3900000001</v>
      </c>
    </row>
    <row r="31" spans="1:26" ht="18.75" customHeight="1">
      <c r="A31" s="32" t="s">
        <v>49</v>
      </c>
      <c r="B31" s="37">
        <v>0</v>
      </c>
      <c r="C31" s="37">
        <v>0</v>
      </c>
      <c r="D31" s="37">
        <v>-87902.7</v>
      </c>
      <c r="E31" s="37">
        <v>0</v>
      </c>
      <c r="F31" s="37">
        <v>0</v>
      </c>
      <c r="G31" s="37">
        <v>0</v>
      </c>
      <c r="H31" s="37">
        <v>-92307.84999999999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f t="shared" si="5"/>
        <v>-180210.55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2" t="s">
        <v>50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-2772</v>
      </c>
      <c r="N32" s="37">
        <v>0</v>
      </c>
      <c r="O32" s="37">
        <f t="shared" si="5"/>
        <v>-2772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2" t="s">
        <v>51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f t="shared" si="5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2" t="s">
        <v>52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f t="shared" si="5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2" t="s">
        <v>53</v>
      </c>
      <c r="B35" s="37">
        <v>-3558.72</v>
      </c>
      <c r="C35" s="37">
        <v>0</v>
      </c>
      <c r="D35" s="37">
        <v>0</v>
      </c>
      <c r="E35" s="37">
        <v>0</v>
      </c>
      <c r="F35" s="37">
        <v>0</v>
      </c>
      <c r="G35" s="37">
        <v>-134.8</v>
      </c>
      <c r="H35" s="37">
        <v>0</v>
      </c>
      <c r="I35" s="37">
        <v>-1004.26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f t="shared" si="5"/>
        <v>-4697.78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6" t="s">
        <v>54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f t="shared" si="5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6" t="s">
        <v>55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f t="shared" si="5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 t="s">
        <v>56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57</v>
      </c>
      <c r="B39" s="37">
        <v>-152723.62000000002</v>
      </c>
      <c r="C39" s="37">
        <v>-115019.34999999998</v>
      </c>
      <c r="D39" s="37">
        <v>-100894.76</v>
      </c>
      <c r="E39" s="37">
        <v>-29104.95</v>
      </c>
      <c r="F39" s="37">
        <v>-102438.2</v>
      </c>
      <c r="G39" s="37">
        <v>-142736.63000000006</v>
      </c>
      <c r="H39" s="37">
        <v>-27003.8</v>
      </c>
      <c r="I39" s="37">
        <v>-107561.50999999997</v>
      </c>
      <c r="J39" s="37">
        <v>-101219.02999999998</v>
      </c>
      <c r="K39" s="37">
        <v>-128339.74999999997</v>
      </c>
      <c r="L39" s="37">
        <v>-117535.52999999997</v>
      </c>
      <c r="M39" s="37">
        <v>-63450.02000000002</v>
      </c>
      <c r="N39" s="37">
        <v>-32464.430000000008</v>
      </c>
      <c r="O39" s="37">
        <f t="shared" si="5"/>
        <v>-1220491.58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-497909.48000000004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f>SUM(B40:N40)</f>
        <v>-497909.48000000004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7">
        <v>27325.380000000005</v>
      </c>
      <c r="C41" s="37">
        <v>20579.380000000005</v>
      </c>
      <c r="D41" s="37">
        <v>18052.219999999994</v>
      </c>
      <c r="E41" s="37">
        <v>5207.460000000001</v>
      </c>
      <c r="F41" s="37">
        <v>18328.35</v>
      </c>
      <c r="G41" s="37">
        <v>25538.540000000005</v>
      </c>
      <c r="H41" s="37">
        <v>4831.509999999999</v>
      </c>
      <c r="I41" s="37">
        <v>19245.01</v>
      </c>
      <c r="J41" s="37">
        <v>18110.209999999995</v>
      </c>
      <c r="K41" s="37">
        <v>22962.66</v>
      </c>
      <c r="L41" s="37">
        <v>21029.570000000003</v>
      </c>
      <c r="M41" s="37">
        <v>11352.57</v>
      </c>
      <c r="N41" s="37">
        <v>5808.379999999998</v>
      </c>
      <c r="O41" s="37">
        <f>SUM(B41:N41)</f>
        <v>218371.24000000002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9" t="s">
        <v>60</v>
      </c>
      <c r="B43" s="39">
        <v>849924.03</v>
      </c>
      <c r="C43" s="39">
        <v>482175.37999999995</v>
      </c>
      <c r="D43" s="39">
        <v>64811.10000000002</v>
      </c>
      <c r="E43" s="39">
        <v>133917.33000000002</v>
      </c>
      <c r="F43" s="39">
        <v>183043.86</v>
      </c>
      <c r="G43" s="39">
        <v>395152.11</v>
      </c>
      <c r="H43" s="39">
        <v>8119.02</v>
      </c>
      <c r="I43" s="39">
        <v>370774.1</v>
      </c>
      <c r="J43" s="39">
        <v>374152.68999999994</v>
      </c>
      <c r="K43" s="39">
        <v>582462.19</v>
      </c>
      <c r="L43" s="39">
        <v>572830.48</v>
      </c>
      <c r="M43" s="39">
        <v>147744.58000000002</v>
      </c>
      <c r="N43" s="39">
        <v>19214.35</v>
      </c>
      <c r="O43" s="37">
        <f t="shared" si="5"/>
        <v>4184321.22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9" t="s">
        <v>61</v>
      </c>
      <c r="B44" s="39">
        <v>273623.5</v>
      </c>
      <c r="C44" s="39">
        <v>111692.33999999998</v>
      </c>
      <c r="D44" s="39">
        <v>125818.88999999997</v>
      </c>
      <c r="E44" s="39">
        <v>40360.710000000014</v>
      </c>
      <c r="F44" s="39">
        <v>119079.79000000005</v>
      </c>
      <c r="G44" s="39">
        <v>225647.54</v>
      </c>
      <c r="H44" s="39">
        <v>40298.560000000005</v>
      </c>
      <c r="I44" s="39">
        <v>197612.89999999994</v>
      </c>
      <c r="J44" s="39">
        <v>99924.10999999999</v>
      </c>
      <c r="K44" s="39">
        <v>187651.47999999998</v>
      </c>
      <c r="L44" s="39">
        <v>187499.34999999995</v>
      </c>
      <c r="M44" s="39">
        <v>130891.12000000002</v>
      </c>
      <c r="N44" s="39">
        <v>41741.01</v>
      </c>
      <c r="O44" s="37">
        <f t="shared" si="5"/>
        <v>1781841.2999999998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7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7" t="s">
        <v>62</v>
      </c>
      <c r="B46" s="40">
        <f aca="true" t="shared" si="7" ref="B46:N46">+B17+B27</f>
        <v>28742251.26000001</v>
      </c>
      <c r="C46" s="40">
        <f t="shared" si="7"/>
        <v>20423919.81</v>
      </c>
      <c r="D46" s="40">
        <f t="shared" si="7"/>
        <v>17765233.700000003</v>
      </c>
      <c r="E46" s="40">
        <f t="shared" si="7"/>
        <v>5488275.46</v>
      </c>
      <c r="F46" s="40">
        <f t="shared" si="7"/>
        <v>18545124.820000004</v>
      </c>
      <c r="G46" s="40">
        <f t="shared" si="7"/>
        <v>26658572.950000003</v>
      </c>
      <c r="H46" s="40">
        <f t="shared" si="7"/>
        <v>4466759.420000002</v>
      </c>
      <c r="I46" s="40">
        <f t="shared" si="7"/>
        <v>19781830.070000004</v>
      </c>
      <c r="J46" s="40">
        <f t="shared" si="7"/>
        <v>18056930.95</v>
      </c>
      <c r="K46" s="40">
        <f t="shared" si="7"/>
        <v>23772677.80999999</v>
      </c>
      <c r="L46" s="40">
        <f t="shared" si="7"/>
        <v>22176537.47</v>
      </c>
      <c r="M46" s="40">
        <f t="shared" si="7"/>
        <v>12210207.849999998</v>
      </c>
      <c r="N46" s="40">
        <f t="shared" si="7"/>
        <v>5888907.660000001</v>
      </c>
      <c r="O46" s="40">
        <f>SUM(B46:N46)</f>
        <v>223977229.23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41" t="s">
        <v>63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19">
        <f t="shared" si="5"/>
        <v>0</v>
      </c>
      <c r="P47"/>
      <c r="Q47" s="42"/>
      <c r="R47"/>
      <c r="S47"/>
    </row>
    <row r="48" spans="1:19" ht="18.75" customHeight="1">
      <c r="A48" s="41" t="s">
        <v>64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19">
        <f t="shared" si="5"/>
        <v>0</v>
      </c>
      <c r="P48"/>
      <c r="Q48"/>
      <c r="R48"/>
      <c r="S48"/>
    </row>
    <row r="49" spans="1:19" ht="15.75">
      <c r="A49" s="43"/>
      <c r="B49" s="44"/>
      <c r="C49" s="44"/>
      <c r="D49" s="45"/>
      <c r="E49" s="45"/>
      <c r="F49" s="45"/>
      <c r="G49" s="45"/>
      <c r="H49" s="45"/>
      <c r="I49" s="44"/>
      <c r="J49" s="45"/>
      <c r="K49" s="45"/>
      <c r="L49" s="45"/>
      <c r="M49" s="45"/>
      <c r="N49" s="45"/>
      <c r="O49" s="46"/>
      <c r="P49" s="47"/>
      <c r="Q49"/>
      <c r="R49" s="42"/>
      <c r="S49"/>
    </row>
    <row r="50" spans="1:19" ht="12.75" customHeight="1">
      <c r="A50" s="48"/>
      <c r="B50" s="49"/>
      <c r="C50" s="49"/>
      <c r="D50" s="50"/>
      <c r="E50" s="50"/>
      <c r="F50" s="50"/>
      <c r="G50" s="50"/>
      <c r="H50" s="50"/>
      <c r="I50" s="49"/>
      <c r="J50" s="50"/>
      <c r="K50" s="50"/>
      <c r="L50" s="50"/>
      <c r="M50" s="50"/>
      <c r="N50" s="50"/>
      <c r="O50" s="51"/>
      <c r="P50" s="47"/>
      <c r="Q50"/>
      <c r="R50" s="42"/>
      <c r="S50"/>
    </row>
    <row r="51" spans="1:17" ht="1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  <c r="Q51"/>
    </row>
    <row r="52" spans="1:17" ht="18.75" customHeight="1">
      <c r="A52" s="17" t="s">
        <v>65</v>
      </c>
      <c r="B52" s="55">
        <f aca="true" t="shared" si="8" ref="B52:O52">SUM(B53:B63)</f>
        <v>28742251.18</v>
      </c>
      <c r="C52" s="55">
        <f t="shared" si="8"/>
        <v>20427463.050000004</v>
      </c>
      <c r="D52" s="55">
        <f t="shared" si="8"/>
        <v>17761690.48</v>
      </c>
      <c r="E52" s="55">
        <f t="shared" si="8"/>
        <v>5488275.4899999965</v>
      </c>
      <c r="F52" s="55">
        <f t="shared" si="8"/>
        <v>18545124.849999998</v>
      </c>
      <c r="G52" s="55">
        <f t="shared" si="8"/>
        <v>26658572.990000002</v>
      </c>
      <c r="H52" s="55">
        <f t="shared" si="8"/>
        <v>4466759.41</v>
      </c>
      <c r="I52" s="55">
        <f t="shared" si="8"/>
        <v>19781830.040000003</v>
      </c>
      <c r="J52" s="55">
        <f t="shared" si="8"/>
        <v>18056930.96</v>
      </c>
      <c r="K52" s="55">
        <f t="shared" si="8"/>
        <v>23772677.83000001</v>
      </c>
      <c r="L52" s="55">
        <f t="shared" si="8"/>
        <v>22176537.510000005</v>
      </c>
      <c r="M52" s="55">
        <f t="shared" si="8"/>
        <v>12210207.800000003</v>
      </c>
      <c r="N52" s="55">
        <f t="shared" si="8"/>
        <v>5888907.65</v>
      </c>
      <c r="O52" s="40">
        <f t="shared" si="8"/>
        <v>223977229.24000004</v>
      </c>
      <c r="Q52"/>
    </row>
    <row r="53" spans="1:18" ht="18.75" customHeight="1">
      <c r="A53" s="29" t="s">
        <v>66</v>
      </c>
      <c r="B53" s="55">
        <v>23862833</v>
      </c>
      <c r="C53" s="55">
        <v>15010932.690000003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40">
        <f>SUM(B53:N53)</f>
        <v>38873765.690000005</v>
      </c>
      <c r="P53"/>
      <c r="Q53"/>
      <c r="R53" s="42"/>
    </row>
    <row r="54" spans="1:16" ht="18.75" customHeight="1">
      <c r="A54" s="29" t="s">
        <v>67</v>
      </c>
      <c r="B54" s="55">
        <v>4879418.179999999</v>
      </c>
      <c r="C54" s="55">
        <v>5416530.359999999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40">
        <f aca="true" t="shared" si="9" ref="O54:O63">SUM(B54:N54)</f>
        <v>10295948.54</v>
      </c>
      <c r="P54"/>
    </row>
    <row r="55" spans="1:17" ht="18.75" customHeight="1">
      <c r="A55" s="29" t="s">
        <v>68</v>
      </c>
      <c r="B55" s="56">
        <v>0</v>
      </c>
      <c r="C55" s="56">
        <v>0</v>
      </c>
      <c r="D55" s="35">
        <v>17761690.48</v>
      </c>
      <c r="E55" s="56">
        <v>0</v>
      </c>
      <c r="F55" s="56">
        <v>0</v>
      </c>
      <c r="G55" s="56">
        <v>0</v>
      </c>
      <c r="H55" s="55">
        <v>4382180.44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35">
        <f t="shared" si="9"/>
        <v>22143870.92</v>
      </c>
      <c r="Q55"/>
    </row>
    <row r="56" spans="1:18" ht="18.75" customHeight="1">
      <c r="A56" s="29" t="s">
        <v>69</v>
      </c>
      <c r="B56" s="56">
        <v>0</v>
      </c>
      <c r="C56" s="56">
        <v>0</v>
      </c>
      <c r="D56" s="56">
        <v>0</v>
      </c>
      <c r="E56" s="35">
        <v>5488275.4899999965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40">
        <f t="shared" si="9"/>
        <v>5488275.4899999965</v>
      </c>
      <c r="R56"/>
    </row>
    <row r="57" spans="1:19" ht="18.75" customHeight="1">
      <c r="A57" s="29" t="s">
        <v>70</v>
      </c>
      <c r="B57" s="56">
        <v>0</v>
      </c>
      <c r="C57" s="56">
        <v>0</v>
      </c>
      <c r="D57" s="56">
        <v>0</v>
      </c>
      <c r="E57" s="56">
        <v>0</v>
      </c>
      <c r="F57" s="35">
        <v>18545124.849999998</v>
      </c>
      <c r="G57" s="56">
        <v>0</v>
      </c>
      <c r="H57" s="56">
        <v>84578.97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35">
        <f t="shared" si="9"/>
        <v>18629703.819999997</v>
      </c>
      <c r="S57"/>
    </row>
    <row r="58" spans="1:20" ht="18.75" customHeight="1">
      <c r="A58" s="29" t="s">
        <v>71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5">
        <v>26658572.990000002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40">
        <f t="shared" si="9"/>
        <v>26658572.990000002</v>
      </c>
      <c r="T58"/>
    </row>
    <row r="59" spans="1:21" ht="18.75" customHeight="1">
      <c r="A59" s="29" t="s">
        <v>72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5">
        <v>19781830.040000003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40">
        <f t="shared" si="9"/>
        <v>19781830.040000003</v>
      </c>
      <c r="U59"/>
    </row>
    <row r="60" spans="1:22" ht="18.75" customHeight="1">
      <c r="A60" s="29" t="s">
        <v>73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35">
        <v>18056930.96</v>
      </c>
      <c r="K60" s="56">
        <v>0</v>
      </c>
      <c r="L60" s="56">
        <v>0</v>
      </c>
      <c r="M60" s="56">
        <v>0</v>
      </c>
      <c r="N60" s="56">
        <v>0</v>
      </c>
      <c r="O60" s="40">
        <f t="shared" si="9"/>
        <v>18056930.96</v>
      </c>
      <c r="V60"/>
    </row>
    <row r="61" spans="1:23" ht="18.75" customHeight="1">
      <c r="A61" s="29" t="s">
        <v>74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35">
        <v>23772677.83000001</v>
      </c>
      <c r="L61" s="35">
        <v>22176537.510000005</v>
      </c>
      <c r="M61" s="56">
        <v>0</v>
      </c>
      <c r="N61" s="56">
        <v>0</v>
      </c>
      <c r="O61" s="40">
        <f t="shared" si="9"/>
        <v>45949215.34000002</v>
      </c>
      <c r="P61"/>
      <c r="W61"/>
    </row>
    <row r="62" spans="1:25" ht="18.75" customHeight="1">
      <c r="A62" s="29" t="s">
        <v>75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35">
        <v>12210207.800000003</v>
      </c>
      <c r="N62" s="56">
        <v>0</v>
      </c>
      <c r="O62" s="40">
        <f t="shared" si="9"/>
        <v>12210207.800000003</v>
      </c>
      <c r="R62"/>
      <c r="Y62"/>
    </row>
    <row r="63" spans="1:26" ht="18.75" customHeight="1">
      <c r="A63" s="43" t="s">
        <v>76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8">
        <v>5888907.65</v>
      </c>
      <c r="O63" s="59">
        <f t="shared" si="9"/>
        <v>5888907.65</v>
      </c>
      <c r="P63"/>
      <c r="S63"/>
      <c r="Z63"/>
    </row>
    <row r="64" spans="1:12" ht="21" customHeight="1">
      <c r="A64" s="60" t="s">
        <v>77</v>
      </c>
      <c r="B64" s="61"/>
      <c r="C64" s="61"/>
      <c r="D64"/>
      <c r="E64"/>
      <c r="F64"/>
      <c r="G64"/>
      <c r="H64" s="62"/>
      <c r="I64" s="62"/>
      <c r="J64"/>
      <c r="K64"/>
      <c r="L64"/>
    </row>
    <row r="65" spans="1:14" ht="15.75">
      <c r="A65" s="63" t="s">
        <v>78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7" spans="2:14" ht="13.5">
      <c r="B67"/>
      <c r="C67"/>
      <c r="D67"/>
      <c r="E67"/>
      <c r="F67"/>
      <c r="G67"/>
      <c r="H67"/>
      <c r="I67"/>
      <c r="J67"/>
      <c r="K67"/>
      <c r="L67"/>
      <c r="M67"/>
      <c r="N67"/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2021-12-06T17:41:55Z</dcterms:created>
  <dcterms:modified xsi:type="dcterms:W3CDTF">2021-12-06T17:44:03Z</dcterms:modified>
  <cp:category/>
  <cp:version/>
  <cp:contentType/>
  <cp:contentStatus/>
</cp:coreProperties>
</file>