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'total'!$A$1:$K$67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<sst xmlns="http://schemas.openxmlformats.org/spreadsheetml/2006/main" count="75" uniqueCount="74">
  <si>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</si>
  <si>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</si>
  <si>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</si>
  <si>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</si>
  <si>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</si>
  <si>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</si>
  <si>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</si>
  <si>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</si>
  <si>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</si>
  <si>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</si>
  <si>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</si>
  <si>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</si>
  <si>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</si>
  <si>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</si>
  <si>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</si>
  <si>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</si>
  <si>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</si>
  <si>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</si>
  <si>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</si>
  <si>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</si>
  <si>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</si>
  <si>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</si>
  <si>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</si>
  <si>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</si>
  <si>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</si>
  <si>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</si>
  <si>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</si>
  <si>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</si>
  <si>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</si>
  <si>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</si>
  <si>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</si>
  <si>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</si>
  <si>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</si>
  <si>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</si>
  <si>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</si>
  <si>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</si>
  <si>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</si>
  <si>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</si>
  <si>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</si>
  <si>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</si>
  <si>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</si>
  <si>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</si>
  <si>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</si>
  <si>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</si>
  <si>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</si>
  <si>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</si>
  <si>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</si>
  <si>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</si>
  <si>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</si>
  <si>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</si>
  <si>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</si>
  <si>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</si>
  <si>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</si>
  <si>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</si>
  <si>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</si>
  <si>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</si>
  <si>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</si>
  <si>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</si>
  <si>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</si>
  <si>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</si>
  <si>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</si>
  <si>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</si>
  <si>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</si>
  <si>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</si>
  <si>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</si>
  <si>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</si>
  <si>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</si>
  <si>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</si>
  <si>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</si>
  <si>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</si>
  <si>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</si>
  <si>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5.2.11. Amortização dos Investimentos</t>
  </si>
  <si>
    <t>3. Fator de Transição na Remuneração (Cálculo diário)</t>
  </si>
  <si>
    <t>PERÍODO DE OPERAÇÃO 01/10/21 A 31/10/21 - VENCIMENTO 08/10/21 A 08/11/21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</si>
</sst>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5" fontId="32" fillId="33" borderId="11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2" sqref="A2:K2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8"/>
    </row>
    <row r="6" spans="1:11" ht="18.75" customHeight="1">
      <c r="A6" s="58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8"/>
    </row>
    <row r="7" spans="1:14" ht="16.5" customHeight="1">
      <c r="A7" s="12" t="s">
        <v>36</v>
      </c>
      <c r="B7" s="46">
        <v>6917538</v>
      </c>
      <c r="C7" s="46">
        <v>5825632</v>
      </c>
      <c r="D7" s="46">
        <v>7506834</v>
      </c>
      <c r="E7" s="46">
        <v>3901782</v>
      </c>
      <c r="F7" s="46">
        <v>4945326</v>
      </c>
      <c r="G7" s="46">
        <v>5270766</v>
      </c>
      <c r="H7" s="46">
        <v>6202727</v>
      </c>
      <c r="I7" s="46">
        <v>8046092</v>
      </c>
      <c r="J7" s="46">
        <v>2343323</v>
      </c>
      <c r="K7" s="46">
        <f>K8+K11</f>
        <v>50960020</v>
      </c>
      <c r="L7" s="45"/>
      <c r="M7"/>
      <c r="N7"/>
    </row>
    <row r="8" spans="1:14" ht="16.5" customHeight="1">
      <c r="A8" s="43" t="s">
        <v>35</v>
      </c>
      <c r="B8" s="44">
        <v>503776</v>
      </c>
      <c r="C8" s="44">
        <v>504321</v>
      </c>
      <c r="D8" s="44">
        <v>532423</v>
      </c>
      <c r="E8" s="44">
        <v>319708</v>
      </c>
      <c r="F8" s="44">
        <v>378037</v>
      </c>
      <c r="G8" s="44">
        <v>226223</v>
      </c>
      <c r="H8" s="44">
        <v>212254</v>
      </c>
      <c r="I8" s="44">
        <v>524717</v>
      </c>
      <c r="J8" s="44">
        <v>86455</v>
      </c>
      <c r="K8" s="37">
        <f>SUM(B8:J8)</f>
        <v>3287914</v>
      </c>
      <c r="L8"/>
      <c r="M8"/>
      <c r="N8"/>
    </row>
    <row r="9" spans="1:14" ht="16.5" customHeight="1">
      <c r="A9" s="21" t="s">
        <v>34</v>
      </c>
      <c r="B9" s="44">
        <v>502993</v>
      </c>
      <c r="C9" s="44">
        <v>504153</v>
      </c>
      <c r="D9" s="44">
        <v>532273</v>
      </c>
      <c r="E9" s="44">
        <v>318938</v>
      </c>
      <c r="F9" s="44">
        <v>377685</v>
      </c>
      <c r="G9" s="44">
        <v>226174</v>
      </c>
      <c r="H9" s="44">
        <v>212254</v>
      </c>
      <c r="I9" s="44">
        <v>523167</v>
      </c>
      <c r="J9" s="44">
        <v>86455</v>
      </c>
      <c r="K9" s="37">
        <f>SUM(B9:J9)</f>
        <v>3284092</v>
      </c>
      <c r="L9"/>
      <c r="M9"/>
      <c r="N9"/>
    </row>
    <row r="10" spans="1:14" ht="16.5" customHeight="1">
      <c r="A10" s="21" t="s">
        <v>33</v>
      </c>
      <c r="B10" s="44">
        <v>783</v>
      </c>
      <c r="C10" s="44">
        <v>168</v>
      </c>
      <c r="D10" s="44">
        <v>150</v>
      </c>
      <c r="E10" s="44">
        <v>770</v>
      </c>
      <c r="F10" s="44">
        <v>352</v>
      </c>
      <c r="G10" s="44">
        <v>49</v>
      </c>
      <c r="H10" s="44">
        <v>0</v>
      </c>
      <c r="I10" s="44">
        <v>1550</v>
      </c>
      <c r="J10" s="44">
        <v>0</v>
      </c>
      <c r="K10" s="37">
        <f>SUM(B10:J10)</f>
        <v>3822</v>
      </c>
      <c r="L10"/>
      <c r="M10"/>
      <c r="N10"/>
    </row>
    <row r="11" spans="1:14" ht="16.5" customHeight="1">
      <c r="A11" s="43" t="s">
        <v>32</v>
      </c>
      <c r="B11" s="44">
        <v>6413762</v>
      </c>
      <c r="C11" s="44">
        <v>5321311</v>
      </c>
      <c r="D11" s="44">
        <v>6974411</v>
      </c>
      <c r="E11" s="44">
        <v>3582074</v>
      </c>
      <c r="F11" s="44">
        <v>4567289</v>
      </c>
      <c r="G11" s="44">
        <v>5044543</v>
      </c>
      <c r="H11" s="44">
        <v>5990473</v>
      </c>
      <c r="I11" s="44">
        <v>7521375</v>
      </c>
      <c r="J11" s="44">
        <v>2256868</v>
      </c>
      <c r="K11" s="37">
        <f>SUM(B11:J11)</f>
        <v>47672106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31</v>
      </c>
      <c r="B13" s="41">
        <v>3.407</v>
      </c>
      <c r="C13" s="41">
        <v>3.743</v>
      </c>
      <c r="D13" s="41">
        <v>4.1493</v>
      </c>
      <c r="E13" s="41">
        <v>3.6076</v>
      </c>
      <c r="F13" s="41">
        <v>3.8177</v>
      </c>
      <c r="G13" s="41">
        <v>3.8563</v>
      </c>
      <c r="H13" s="41">
        <v>3.0705</v>
      </c>
      <c r="I13" s="41">
        <v>3.1016</v>
      </c>
      <c r="J13" s="41">
        <v>3.5096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72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70</v>
      </c>
      <c r="B17" s="35">
        <v>31669934.400000002</v>
      </c>
      <c r="C17" s="35">
        <v>30694082.759999998</v>
      </c>
      <c r="D17" s="35">
        <v>36119364.54</v>
      </c>
      <c r="E17" s="35">
        <v>21289252.85</v>
      </c>
      <c r="F17" s="35">
        <v>23456122.59</v>
      </c>
      <c r="G17" s="35">
        <v>25204511.07</v>
      </c>
      <c r="H17" s="35">
        <v>23186787.140000004</v>
      </c>
      <c r="I17" s="35">
        <v>31338675.07</v>
      </c>
      <c r="J17" s="35">
        <v>10826242.700000001</v>
      </c>
      <c r="K17" s="35">
        <f aca="true" t="shared" si="0" ref="K17:K24">SUM(B17:J17)</f>
        <v>233784973.11999997</v>
      </c>
      <c r="L17"/>
      <c r="M17"/>
      <c r="N17"/>
    </row>
    <row r="18" spans="1:14" ht="16.5" customHeight="1">
      <c r="A18" s="34" t="s">
        <v>30</v>
      </c>
      <c r="B18" s="29">
        <v>23585772.37</v>
      </c>
      <c r="C18" s="29">
        <v>21818977.439999998</v>
      </c>
      <c r="D18" s="29">
        <v>31164049.98</v>
      </c>
      <c r="E18" s="29">
        <v>14086178.630000003</v>
      </c>
      <c r="F18" s="29">
        <v>18891384.490000002</v>
      </c>
      <c r="G18" s="29">
        <v>20341155.56</v>
      </c>
      <c r="H18" s="29">
        <v>19063472.470000003</v>
      </c>
      <c r="I18" s="29">
        <v>24976570.58</v>
      </c>
      <c r="J18" s="29">
        <v>8232502.33</v>
      </c>
      <c r="K18" s="29">
        <f t="shared" si="0"/>
        <v>182160063.85000005</v>
      </c>
      <c r="L18"/>
      <c r="M18"/>
      <c r="N18"/>
    </row>
    <row r="19" spans="1:14" ht="16.5" customHeight="1">
      <c r="A19" s="17" t="s">
        <v>29</v>
      </c>
      <c r="B19" s="29">
        <v>7232550.170000001</v>
      </c>
      <c r="C19" s="29">
        <v>7938507.07</v>
      </c>
      <c r="D19" s="29">
        <v>4218578.58</v>
      </c>
      <c r="E19" s="29">
        <v>6557950.7</v>
      </c>
      <c r="F19" s="29">
        <v>3939363.949999999</v>
      </c>
      <c r="G19" s="29">
        <v>4324220.2700000005</v>
      </c>
      <c r="H19" s="29">
        <v>3366546.0300000003</v>
      </c>
      <c r="I19" s="29">
        <v>5119587.069999999</v>
      </c>
      <c r="J19" s="29">
        <v>2243714.98</v>
      </c>
      <c r="K19" s="29">
        <f t="shared" si="0"/>
        <v>44941018.82</v>
      </c>
      <c r="L19"/>
      <c r="M19"/>
      <c r="N19"/>
    </row>
    <row r="20" spans="1:14" ht="16.5" customHeight="1">
      <c r="A20" s="17" t="s">
        <v>28</v>
      </c>
      <c r="B20" s="29">
        <v>810033.63</v>
      </c>
      <c r="C20" s="29">
        <v>853441.7900000002</v>
      </c>
      <c r="D20" s="29">
        <v>612001.2899999999</v>
      </c>
      <c r="E20" s="29">
        <v>561967.0599999999</v>
      </c>
      <c r="F20" s="29">
        <v>583795.9199999999</v>
      </c>
      <c r="G20" s="29">
        <v>497557.0099999999</v>
      </c>
      <c r="H20" s="29">
        <v>673612.1799999999</v>
      </c>
      <c r="I20" s="29">
        <v>1159360.9600000002</v>
      </c>
      <c r="J20" s="29">
        <v>308447.1600000001</v>
      </c>
      <c r="K20" s="29">
        <f t="shared" si="0"/>
        <v>6060217</v>
      </c>
      <c r="L20"/>
      <c r="M20"/>
      <c r="N20"/>
    </row>
    <row r="21" spans="1:14" ht="16.5" customHeight="1">
      <c r="A21" s="17" t="s">
        <v>27</v>
      </c>
      <c r="B21" s="29">
        <v>41578.23000000001</v>
      </c>
      <c r="C21" s="33">
        <v>83156.46000000002</v>
      </c>
      <c r="D21" s="33">
        <v>124734.69000000005</v>
      </c>
      <c r="E21" s="29">
        <v>83156.46000000002</v>
      </c>
      <c r="F21" s="29">
        <v>41578.23000000001</v>
      </c>
      <c r="G21" s="33">
        <v>41578.23000000001</v>
      </c>
      <c r="H21" s="33">
        <v>83156.46000000002</v>
      </c>
      <c r="I21" s="33">
        <v>83156.46000000002</v>
      </c>
      <c r="J21" s="33">
        <v>41578.23000000001</v>
      </c>
      <c r="K21" s="29">
        <f t="shared" si="0"/>
        <v>623673.4500000001</v>
      </c>
      <c r="L21"/>
      <c r="M21"/>
      <c r="N21"/>
    </row>
    <row r="22" spans="1:14" ht="16.5" customHeight="1">
      <c r="A22" s="17" t="s">
        <v>26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0"/>
        <v>0</v>
      </c>
      <c r="L22"/>
      <c r="M22"/>
      <c r="N22"/>
    </row>
    <row r="23" spans="1:14" ht="16.5" customHeight="1">
      <c r="A23" s="17" t="s">
        <v>68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0"/>
        <v>0</v>
      </c>
      <c r="L23"/>
      <c r="M23"/>
      <c r="N23"/>
    </row>
    <row r="24" spans="1:14" ht="16.5" customHeight="1">
      <c r="A24" s="17" t="s">
        <v>69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0"/>
        <v>0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25</v>
      </c>
      <c r="B27" s="29">
        <v>-2599979.5999999996</v>
      </c>
      <c r="C27" s="29">
        <v>-1701391.5099999995</v>
      </c>
      <c r="D27" s="29">
        <v>-1806907.1500000004</v>
      </c>
      <c r="E27" s="29">
        <v>-1761559.4400000013</v>
      </c>
      <c r="F27" s="29">
        <v>-1109809.27</v>
      </c>
      <c r="G27" s="29">
        <v>-2410706.2800000003</v>
      </c>
      <c r="H27" s="29">
        <v>-641482</v>
      </c>
      <c r="I27" s="29">
        <v>-1295019.07</v>
      </c>
      <c r="J27" s="29">
        <v>-381002.8000000003</v>
      </c>
      <c r="K27" s="29">
        <f aca="true" t="shared" si="1" ref="K27:K36">SUM(B27:J27)</f>
        <v>-13707857.120000001</v>
      </c>
      <c r="L27"/>
      <c r="M27"/>
      <c r="N27"/>
    </row>
    <row r="28" spans="1:14" ht="16.5" customHeight="1">
      <c r="A28" s="17" t="s">
        <v>24</v>
      </c>
      <c r="B28" s="29">
        <v>-3607082.1999999997</v>
      </c>
      <c r="C28" s="29">
        <v>-2363238.3899999997</v>
      </c>
      <c r="D28" s="29">
        <v>-2850426.0800000005</v>
      </c>
      <c r="E28" s="29">
        <v>-3074936.080000001</v>
      </c>
      <c r="F28" s="29">
        <v>-1661814</v>
      </c>
      <c r="G28" s="29">
        <v>-2916913.21</v>
      </c>
      <c r="H28" s="29">
        <v>-1318575.3800000001</v>
      </c>
      <c r="I28" s="29">
        <v>-2902216.64</v>
      </c>
      <c r="J28" s="29">
        <v>-565591.1800000002</v>
      </c>
      <c r="K28" s="29">
        <f t="shared" si="1"/>
        <v>-21260793.16</v>
      </c>
      <c r="L28"/>
      <c r="M28"/>
      <c r="N28"/>
    </row>
    <row r="29" spans="1:14" s="22" customFormat="1" ht="16.5" customHeight="1">
      <c r="A29" s="28" t="s">
        <v>58</v>
      </c>
      <c r="B29" s="29">
        <v>-2213169.2</v>
      </c>
      <c r="C29" s="29">
        <v>-2218273.1999999997</v>
      </c>
      <c r="D29" s="29">
        <v>-2342001.1999999997</v>
      </c>
      <c r="E29" s="29">
        <v>-1403327.2</v>
      </c>
      <c r="F29" s="29">
        <v>-1661814</v>
      </c>
      <c r="G29" s="29">
        <v>-995165.5999999999</v>
      </c>
      <c r="H29" s="29">
        <v>-933917.6</v>
      </c>
      <c r="I29" s="29">
        <v>-2301934.8000000003</v>
      </c>
      <c r="J29" s="29">
        <v>-380401.99999999994</v>
      </c>
      <c r="K29" s="29">
        <f t="shared" si="1"/>
        <v>-14450004.8</v>
      </c>
      <c r="L29" s="27"/>
      <c r="M29"/>
      <c r="N29"/>
    </row>
    <row r="30" spans="1:14" ht="16.5" customHeight="1">
      <c r="A30" s="24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1"/>
        <v>0</v>
      </c>
      <c r="L30"/>
      <c r="M30"/>
      <c r="N30"/>
    </row>
    <row r="31" spans="1:14" ht="16.5" customHeight="1">
      <c r="A31" s="24" t="s">
        <v>22</v>
      </c>
      <c r="B31" s="29">
        <v>-67192.40000000001</v>
      </c>
      <c r="C31" s="29">
        <v>-16632</v>
      </c>
      <c r="D31" s="29">
        <v>-32969.200000000004</v>
      </c>
      <c r="E31" s="29">
        <v>-36748.8</v>
      </c>
      <c r="F31" s="25">
        <v>0</v>
      </c>
      <c r="G31" s="29">
        <v>-24978.800000000003</v>
      </c>
      <c r="H31" s="29">
        <v>-5725.34</v>
      </c>
      <c r="I31" s="29">
        <v>-8934.820000000003</v>
      </c>
      <c r="J31" s="29">
        <v>-2756.41</v>
      </c>
      <c r="K31" s="29">
        <f t="shared" si="1"/>
        <v>-195937.77000000002</v>
      </c>
      <c r="L31"/>
      <c r="M31"/>
      <c r="N31"/>
    </row>
    <row r="32" spans="1:14" ht="16.5" customHeight="1">
      <c r="A32" s="24" t="s">
        <v>21</v>
      </c>
      <c r="B32" s="29">
        <v>-1326720.5999999999</v>
      </c>
      <c r="C32" s="29">
        <v>-128333.19000000002</v>
      </c>
      <c r="D32" s="29">
        <v>-475455.68</v>
      </c>
      <c r="E32" s="29">
        <v>-1634860.0799999998</v>
      </c>
      <c r="F32" s="25">
        <v>0</v>
      </c>
      <c r="G32" s="29">
        <v>-1896768.81</v>
      </c>
      <c r="H32" s="29">
        <v>-378932.44</v>
      </c>
      <c r="I32" s="29">
        <v>-591347.02</v>
      </c>
      <c r="J32" s="29">
        <v>-182432.77</v>
      </c>
      <c r="K32" s="29">
        <f t="shared" si="1"/>
        <v>-6614850.59</v>
      </c>
      <c r="L32"/>
      <c r="M32"/>
      <c r="N32"/>
    </row>
    <row r="33" spans="1:14" s="22" customFormat="1" ht="16.5" customHeight="1">
      <c r="A33" s="17" t="s">
        <v>20</v>
      </c>
      <c r="B33" s="26">
        <v>-138718.27999999997</v>
      </c>
      <c r="C33" s="26">
        <v>-137311.38</v>
      </c>
      <c r="D33" s="26">
        <v>-732000.17</v>
      </c>
      <c r="E33" s="26">
        <v>-91447.38999999998</v>
      </c>
      <c r="F33" s="26">
        <v>-104194.90000000002</v>
      </c>
      <c r="G33" s="26">
        <v>-112862.20000000001</v>
      </c>
      <c r="H33" s="26">
        <v>-103276.96</v>
      </c>
      <c r="I33" s="26">
        <v>-138039.23</v>
      </c>
      <c r="J33" s="26">
        <v>-211766.48000000007</v>
      </c>
      <c r="K33" s="29">
        <f t="shared" si="1"/>
        <v>-1769616.99</v>
      </c>
      <c r="L33"/>
      <c r="M33"/>
      <c r="N33"/>
    </row>
    <row r="34" spans="1:14" ht="16.5" customHeight="1">
      <c r="A34" s="24" t="s">
        <v>19</v>
      </c>
      <c r="B34" s="16">
        <v>0</v>
      </c>
      <c r="C34" s="16">
        <v>0</v>
      </c>
      <c r="D34" s="26">
        <v>-573394.8299999997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-165994.81000000003</v>
      </c>
      <c r="K34" s="29">
        <f t="shared" si="1"/>
        <v>-739389.6399999998</v>
      </c>
      <c r="L34"/>
      <c r="M34"/>
      <c r="N34"/>
    </row>
    <row r="35" spans="1:14" ht="16.5" customHeight="1">
      <c r="A35" s="24" t="s">
        <v>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1"/>
        <v>0</v>
      </c>
      <c r="L35"/>
      <c r="M35"/>
      <c r="N35"/>
    </row>
    <row r="36" spans="1:14" ht="16.5" customHeight="1">
      <c r="A36" s="24" t="s">
        <v>17</v>
      </c>
      <c r="B36" s="26">
        <v>-1861.2</v>
      </c>
      <c r="C36" s="26">
        <v>-4831.2</v>
      </c>
      <c r="D36" s="26">
        <v>-396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29">
        <f t="shared" si="1"/>
        <v>-7088.4</v>
      </c>
      <c r="L36"/>
      <c r="M36"/>
      <c r="N36"/>
    </row>
    <row r="37" spans="1:14" ht="16.5" customHeight="1">
      <c r="A37" s="24" t="s">
        <v>16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14</v>
      </c>
      <c r="B39" s="16">
        <v>0</v>
      </c>
      <c r="C39" s="16">
        <v>0</v>
      </c>
      <c r="D39" s="16">
        <v>0</v>
      </c>
      <c r="E39" s="16">
        <v>0</v>
      </c>
      <c r="F39" s="26">
        <v>-202.2</v>
      </c>
      <c r="G39" s="26">
        <v>-2022</v>
      </c>
      <c r="H39" s="26">
        <v>-40.44</v>
      </c>
      <c r="I39" s="16">
        <v>0</v>
      </c>
      <c r="J39" s="16">
        <v>0</v>
      </c>
      <c r="K39" s="29">
        <f>SUM(B39:J39)</f>
        <v>-2264.64</v>
      </c>
      <c r="L39"/>
      <c r="M39"/>
      <c r="N39"/>
    </row>
    <row r="40" spans="1:12" s="22" customFormat="1" ht="16.5" customHeight="1">
      <c r="A40" s="24" t="s">
        <v>13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>SUM(B41:J41)</f>
        <v>0</v>
      </c>
      <c r="L41" s="23"/>
      <c r="M41"/>
      <c r="N41"/>
    </row>
    <row r="42" spans="1:14" s="22" customFormat="1" ht="16.5" customHeight="1">
      <c r="A42" s="24" t="s">
        <v>11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>SUM(B42:J42)</f>
        <v>0</v>
      </c>
      <c r="L42" s="23"/>
      <c r="M42"/>
      <c r="N42"/>
    </row>
    <row r="43" spans="1:14" s="22" customFormat="1" ht="16.5" customHeight="1">
      <c r="A43" s="24" t="s">
        <v>10</v>
      </c>
      <c r="B43" s="26">
        <v>-166679.46000000002</v>
      </c>
      <c r="C43" s="26">
        <v>-161348.77000000002</v>
      </c>
      <c r="D43" s="26">
        <v>-192684.64</v>
      </c>
      <c r="E43" s="26">
        <v>-111374.66</v>
      </c>
      <c r="F43" s="26">
        <v>-126653.61</v>
      </c>
      <c r="G43" s="26">
        <v>-134993.33</v>
      </c>
      <c r="H43" s="26">
        <v>-125732.73999999999</v>
      </c>
      <c r="I43" s="26">
        <v>-168119.20000000007</v>
      </c>
      <c r="J43" s="26">
        <v>-55745.75</v>
      </c>
      <c r="K43" s="26">
        <f>SUM(B43:J43)</f>
        <v>-1243332.1600000001</v>
      </c>
      <c r="L43" s="23"/>
      <c r="M43"/>
      <c r="N43"/>
    </row>
    <row r="44" spans="1:14" s="22" customFormat="1" ht="16.5" customHeight="1">
      <c r="A44" s="24" t="s">
        <v>71</v>
      </c>
      <c r="B44" s="26">
        <v>29822.379999999994</v>
      </c>
      <c r="C44" s="26">
        <v>28868.589999999997</v>
      </c>
      <c r="D44" s="26">
        <v>34475.3</v>
      </c>
      <c r="E44" s="26">
        <v>19927.269999999997</v>
      </c>
      <c r="F44" s="26">
        <v>22660.909999999996</v>
      </c>
      <c r="G44" s="26">
        <v>24153.130000000005</v>
      </c>
      <c r="H44" s="26">
        <v>22496.22</v>
      </c>
      <c r="I44" s="26">
        <v>30079.969999999994</v>
      </c>
      <c r="J44" s="26">
        <v>9974.080000000002</v>
      </c>
      <c r="K44" s="26">
        <f>SUM(B44:J44)</f>
        <v>222457.84999999998</v>
      </c>
      <c r="L44" s="23"/>
      <c r="M44"/>
      <c r="N44"/>
    </row>
    <row r="45" spans="1:12" ht="12" customHeight="1">
      <c r="A45" s="21"/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/>
      <c r="L45" s="20"/>
    </row>
    <row r="46" spans="1:14" ht="16.5" customHeight="1">
      <c r="A46" s="17" t="s">
        <v>9</v>
      </c>
      <c r="B46" s="26">
        <v>1145820.88</v>
      </c>
      <c r="C46" s="26">
        <v>799158.26</v>
      </c>
      <c r="D46" s="26">
        <v>1775519.1</v>
      </c>
      <c r="E46" s="26">
        <v>1404824.0299999998</v>
      </c>
      <c r="F46" s="26">
        <v>656199.63</v>
      </c>
      <c r="G46" s="26">
        <v>619069.1300000001</v>
      </c>
      <c r="H46" s="26">
        <v>780370.3400000001</v>
      </c>
      <c r="I46" s="26">
        <v>1745236.8</v>
      </c>
      <c r="J46" s="26">
        <v>396354.86</v>
      </c>
      <c r="K46" s="26">
        <f>SUM(B46:J46)</f>
        <v>9322553.03</v>
      </c>
      <c r="L46" s="20"/>
      <c r="M46"/>
      <c r="N46"/>
    </row>
    <row r="47" spans="1:12" ht="12" customHeight="1">
      <c r="A47" s="17"/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9"/>
      <c r="L47" s="8"/>
    </row>
    <row r="48" spans="1:12" ht="16.5" customHeight="1">
      <c r="A48" s="15" t="s">
        <v>8</v>
      </c>
      <c r="B48" s="26">
        <v>29069954.8</v>
      </c>
      <c r="C48" s="26">
        <v>28992691.25</v>
      </c>
      <c r="D48" s="26">
        <v>34312457.39000001</v>
      </c>
      <c r="E48" s="26">
        <v>19527693.409999996</v>
      </c>
      <c r="F48" s="26">
        <v>22346313.319999997</v>
      </c>
      <c r="G48" s="26">
        <v>22793804.789999995</v>
      </c>
      <c r="H48" s="26">
        <v>22545305.139999997</v>
      </c>
      <c r="I48" s="26">
        <v>30043656.000000004</v>
      </c>
      <c r="J48" s="26">
        <v>10445239.899999997</v>
      </c>
      <c r="K48" s="19">
        <f>SUM(B48:J48)</f>
        <v>220077115.99999997</v>
      </c>
      <c r="L48" s="54"/>
    </row>
    <row r="49" spans="1:13" ht="16.5" customHeight="1">
      <c r="A49" s="17" t="s">
        <v>7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f>SUM(B49:J49)</f>
        <v>0</v>
      </c>
      <c r="M49" s="18"/>
    </row>
    <row r="50" spans="1:14" ht="16.5" customHeight="1">
      <c r="A50" s="17" t="s">
        <v>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16">
        <f>SUM(B50:J50)</f>
        <v>0</v>
      </c>
      <c r="L50"/>
      <c r="M50"/>
      <c r="N50"/>
    </row>
    <row r="51" spans="1:11" ht="12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" customHeight="1">
      <c r="A53" s="12"/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/>
    </row>
    <row r="54" spans="1:12" ht="16.5" customHeight="1">
      <c r="A54" s="10" t="s">
        <v>5</v>
      </c>
      <c r="B54" s="9">
        <v>29069954.8</v>
      </c>
      <c r="C54" s="9">
        <v>28992691.23000001</v>
      </c>
      <c r="D54" s="9">
        <v>34312457.36000001</v>
      </c>
      <c r="E54" s="9">
        <v>19527693.400000002</v>
      </c>
      <c r="F54" s="9">
        <v>22346313.32</v>
      </c>
      <c r="G54" s="9">
        <v>22793804.86</v>
      </c>
      <c r="H54" s="9">
        <v>22545305.14</v>
      </c>
      <c r="I54" s="9">
        <v>30043655.96</v>
      </c>
      <c r="J54" s="9">
        <v>10445239.869999995</v>
      </c>
      <c r="K54" s="5">
        <f>SUM(K55:K67)</f>
        <v>220077115.94</v>
      </c>
      <c r="L54" s="8"/>
    </row>
    <row r="55" spans="1:11" ht="16.5" customHeight="1">
      <c r="A55" s="7" t="s">
        <v>59</v>
      </c>
      <c r="B55" s="26">
        <v>25377819.3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2" ref="K55:K66">SUM(B55:J55)</f>
        <v>25377819.3</v>
      </c>
    </row>
    <row r="56" spans="1:11" ht="16.5" customHeight="1">
      <c r="A56" s="7" t="s">
        <v>60</v>
      </c>
      <c r="B56" s="26">
        <v>3692135.499999999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2"/>
        <v>3692135.499999999</v>
      </c>
    </row>
    <row r="57" spans="1:11" ht="16.5" customHeight="1">
      <c r="A57" s="7" t="s">
        <v>4</v>
      </c>
      <c r="B57" s="6">
        <v>0</v>
      </c>
      <c r="C57" s="26">
        <v>28992691.23000001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2"/>
        <v>28992691.23000001</v>
      </c>
    </row>
    <row r="58" spans="1:11" ht="16.5" customHeight="1">
      <c r="A58" s="7" t="s">
        <v>3</v>
      </c>
      <c r="B58" s="6">
        <v>0</v>
      </c>
      <c r="C58" s="6">
        <v>0</v>
      </c>
      <c r="D58" s="26">
        <v>34312457.36000001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2"/>
        <v>34312457.36000001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26">
        <v>19527693.400000002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2"/>
        <v>19527693.400000002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26">
        <v>22346313.32</v>
      </c>
      <c r="G60" s="6">
        <v>0</v>
      </c>
      <c r="H60" s="6">
        <v>0</v>
      </c>
      <c r="I60" s="6">
        <v>0</v>
      </c>
      <c r="J60" s="6">
        <v>0</v>
      </c>
      <c r="K60" s="5">
        <f t="shared" si="2"/>
        <v>22346313.32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26">
        <v>22793804.86</v>
      </c>
      <c r="H61" s="6">
        <v>0</v>
      </c>
      <c r="I61" s="6">
        <v>0</v>
      </c>
      <c r="J61" s="6">
        <v>0</v>
      </c>
      <c r="K61" s="5">
        <f t="shared" si="2"/>
        <v>22793804.86</v>
      </c>
    </row>
    <row r="62" spans="1:11" ht="16.5" customHeight="1">
      <c r="A62" s="7" t="s">
        <v>52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26">
        <v>22545305.14</v>
      </c>
      <c r="I62" s="6">
        <v>0</v>
      </c>
      <c r="J62" s="6">
        <v>0</v>
      </c>
      <c r="K62" s="5">
        <f t="shared" si="2"/>
        <v>22545305.14</v>
      </c>
    </row>
    <row r="63" spans="1:11" ht="16.5" customHeight="1">
      <c r="A63" s="7" t="s">
        <v>53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2"/>
        <v>0</v>
      </c>
    </row>
    <row r="64" spans="1:11" ht="16.5" customHeight="1">
      <c r="A64" s="7" t="s">
        <v>54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6">
        <v>10997822.75</v>
      </c>
      <c r="J64" s="6">
        <v>0</v>
      </c>
      <c r="K64" s="5">
        <f t="shared" si="2"/>
        <v>10997822.75</v>
      </c>
    </row>
    <row r="65" spans="1:11" ht="16.5" customHeight="1">
      <c r="A65" s="7" t="s">
        <v>55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26">
        <v>18894421.98</v>
      </c>
      <c r="J65" s="6">
        <v>0</v>
      </c>
      <c r="K65" s="5">
        <f t="shared" si="2"/>
        <v>18894421.98</v>
      </c>
    </row>
    <row r="66" spans="1:11" ht="16.5" customHeight="1">
      <c r="A66" s="7" t="s">
        <v>56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26">
        <v>10445239.869999995</v>
      </c>
      <c r="K66" s="5">
        <f t="shared" si="2"/>
        <v>10445239.869999995</v>
      </c>
    </row>
    <row r="67" spans="1:11" ht="18" customHeight="1">
      <c r="A67" s="4" t="s">
        <v>67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55">
        <v>151411.23</v>
      </c>
      <c r="J67" s="3">
        <v>0</v>
      </c>
      <c r="K67" s="2">
        <f>SUM(B67:J67)</f>
        <v>151411.23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2023-12-20T19:39:57Z</dcterms:modified>
  <cp:category/>
  <cp:version/>
  <cp:contentType/>
  <cp:contentStatus/>
</cp:coreProperties>
</file>