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<sst xmlns="http://schemas.openxmlformats.org/spreadsheetml/2006/main" count="76" uniqueCount="75">
  <si>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</si>
  <si>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</si>
  <si>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</si>
  <si>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</si>
  <si>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</si>
  <si>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</si>
  <si>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</si>
  <si>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</si>
  <si>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</si>
  <si>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</si>
  <si>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</si>
  <si>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</si>
  <si>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</si>
  <si>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</si>
  <si>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</si>
  <si>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</si>
  <si>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</si>
  <si>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</si>
  <si>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</si>
  <si>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</si>
  <si>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</si>
  <si>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</si>
  <si>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</si>
  <si>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</si>
  <si>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</si>
  <si>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</si>
  <si>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</si>
  <si>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</si>
  <si>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</si>
  <si>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</si>
  <si>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</si>
  <si>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</si>
  <si>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</si>
  <si>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</si>
  <si>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</si>
  <si>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</si>
  <si>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</si>
  <si>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</si>
  <si>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</si>
  <si>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</si>
  <si>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</si>
  <si>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</si>
  <si>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</si>
  <si>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</si>
  <si>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</si>
  <si>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</si>
  <si>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</si>
  <si>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</si>
  <si>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</si>
  <si>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</si>
  <si>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</si>
  <si>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</si>
  <si>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</si>
  <si>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</si>
  <si>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</si>
  <si>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</si>
  <si>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</si>
  <si>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</si>
  <si>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</si>
  <si>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</si>
  <si>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</si>
  <si>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</si>
  <si>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</si>
  <si>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</si>
  <si>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</si>
  <si>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</si>
  <si>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</si>
  <si>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</si>
  <si>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</si>
  <si>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</si>
  <si>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</si>
  <si>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22/10/21 - VENCIMENTO 29/10/21</t>
  </si>
  <si>
    <t>5.2.11. Amortização dos Investimentos</t>
  </si>
  <si>
    <t>5.3. Revisão de Remuneração pelo Transporte Coletivo ¹</t>
  </si>
  <si>
    <t>¹ Rede da madrugada e Arla de set e aposentados de ago.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</si>
</sst>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289475</v>
      </c>
      <c r="C7" s="47">
        <f t="shared" si="0"/>
        <v>244472</v>
      </c>
      <c r="D7" s="47">
        <f t="shared" si="0"/>
        <v>304505</v>
      </c>
      <c r="E7" s="47">
        <f t="shared" si="0"/>
        <v>162506</v>
      </c>
      <c r="F7" s="47">
        <f t="shared" si="0"/>
        <v>203382</v>
      </c>
      <c r="G7" s="47">
        <f t="shared" si="0"/>
        <v>213908</v>
      </c>
      <c r="H7" s="47">
        <f t="shared" si="0"/>
        <v>252648</v>
      </c>
      <c r="I7" s="47">
        <f t="shared" si="0"/>
        <v>331355</v>
      </c>
      <c r="J7" s="47">
        <f t="shared" si="0"/>
        <v>101813</v>
      </c>
      <c r="K7" s="47">
        <f t="shared" si="0"/>
        <v>2104064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20161</v>
      </c>
      <c r="C8" s="45">
        <f t="shared" si="1"/>
        <v>19970</v>
      </c>
      <c r="D8" s="45">
        <f t="shared" si="1"/>
        <v>20169</v>
      </c>
      <c r="E8" s="45">
        <f t="shared" si="1"/>
        <v>12642</v>
      </c>
      <c r="F8" s="45">
        <f t="shared" si="1"/>
        <v>15145</v>
      </c>
      <c r="G8" s="45">
        <f t="shared" si="1"/>
        <v>8581</v>
      </c>
      <c r="H8" s="45">
        <f t="shared" si="1"/>
        <v>7862</v>
      </c>
      <c r="I8" s="45">
        <f t="shared" si="1"/>
        <v>20943</v>
      </c>
      <c r="J8" s="45">
        <f t="shared" si="1"/>
        <v>3786</v>
      </c>
      <c r="K8" s="38">
        <f>SUM(B8:J8)</f>
        <v>129259</v>
      </c>
      <c r="L8"/>
      <c r="M8"/>
      <c r="N8"/>
    </row>
    <row r="9" spans="1:14" ht="16.5" customHeight="1">
      <c r="A9" s="22" t="s">
        <v>34</v>
      </c>
      <c r="B9" s="45">
        <v>20144</v>
      </c>
      <c r="C9" s="45">
        <v>19966</v>
      </c>
      <c r="D9" s="45">
        <v>20165</v>
      </c>
      <c r="E9" s="45">
        <v>12608</v>
      </c>
      <c r="F9" s="45">
        <v>15128</v>
      </c>
      <c r="G9" s="45">
        <v>8579</v>
      </c>
      <c r="H9" s="45">
        <v>7862</v>
      </c>
      <c r="I9" s="45">
        <v>20857</v>
      </c>
      <c r="J9" s="45">
        <v>3786</v>
      </c>
      <c r="K9" s="38">
        <f>SUM(B9:J9)</f>
        <v>129095</v>
      </c>
      <c r="L9"/>
      <c r="M9"/>
      <c r="N9"/>
    </row>
    <row r="10" spans="1:14" ht="16.5" customHeight="1">
      <c r="A10" s="22" t="s">
        <v>33</v>
      </c>
      <c r="B10" s="45">
        <v>17</v>
      </c>
      <c r="C10" s="45">
        <v>4</v>
      </c>
      <c r="D10" s="45">
        <v>4</v>
      </c>
      <c r="E10" s="45">
        <v>34</v>
      </c>
      <c r="F10" s="45">
        <v>17</v>
      </c>
      <c r="G10" s="45">
        <v>2</v>
      </c>
      <c r="H10" s="45">
        <v>0</v>
      </c>
      <c r="I10" s="45">
        <v>86</v>
      </c>
      <c r="J10" s="45">
        <v>0</v>
      </c>
      <c r="K10" s="38">
        <f>SUM(B10:J10)</f>
        <v>164</v>
      </c>
      <c r="L10"/>
      <c r="M10"/>
      <c r="N10"/>
    </row>
    <row r="11" spans="1:14" ht="16.5" customHeight="1">
      <c r="A11" s="44" t="s">
        <v>32</v>
      </c>
      <c r="B11" s="43">
        <v>269314</v>
      </c>
      <c r="C11" s="43">
        <v>224502</v>
      </c>
      <c r="D11" s="43">
        <v>284336</v>
      </c>
      <c r="E11" s="43">
        <v>149864</v>
      </c>
      <c r="F11" s="43">
        <v>188237</v>
      </c>
      <c r="G11" s="43">
        <v>205327</v>
      </c>
      <c r="H11" s="43">
        <v>244786</v>
      </c>
      <c r="I11" s="43">
        <v>310412</v>
      </c>
      <c r="J11" s="43">
        <v>98027</v>
      </c>
      <c r="K11" s="38">
        <f>SUM(B11:J11)</f>
        <v>1974805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1.276987501671886</v>
      </c>
      <c r="C15" s="39">
        <v>1.325426365392449</v>
      </c>
      <c r="D15" s="39">
        <v>1.113477534714482</v>
      </c>
      <c r="E15" s="39">
        <v>1.446653877051232</v>
      </c>
      <c r="F15" s="39">
        <v>1.164807829174823</v>
      </c>
      <c r="G15" s="39">
        <v>1.181160717713802</v>
      </c>
      <c r="H15" s="39">
        <v>1.135045620301411</v>
      </c>
      <c r="I15" s="39">
        <v>1.166025068061036</v>
      </c>
      <c r="J15" s="39">
        <v>1.243690527741063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1292288.48</v>
      </c>
      <c r="C17" s="36">
        <f aca="true" t="shared" si="2" ref="C17:J17">C18+C19+C20+C21+C22+C23+C24</f>
        <v>1246420.93</v>
      </c>
      <c r="D17" s="36">
        <f t="shared" si="2"/>
        <v>1433605.1900000002</v>
      </c>
      <c r="E17" s="36">
        <f t="shared" si="2"/>
        <v>872555.19</v>
      </c>
      <c r="F17" s="36">
        <f t="shared" si="2"/>
        <v>927724.27</v>
      </c>
      <c r="G17" s="36">
        <f t="shared" si="2"/>
        <v>994977.28</v>
      </c>
      <c r="H17" s="36">
        <f t="shared" si="2"/>
        <v>907772.12</v>
      </c>
      <c r="I17" s="36">
        <f t="shared" si="2"/>
        <v>1245233.27</v>
      </c>
      <c r="J17" s="36">
        <f t="shared" si="2"/>
        <v>457607.17000000004</v>
      </c>
      <c r="K17" s="36">
        <f aca="true" t="shared" si="3" ref="K17:K24">SUM(B17:J17)</f>
        <v>9378183.9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986241.33</v>
      </c>
      <c r="C18" s="30">
        <f t="shared" si="4"/>
        <v>915058.7</v>
      </c>
      <c r="D18" s="30">
        <f t="shared" si="4"/>
        <v>1263482.6</v>
      </c>
      <c r="E18" s="30">
        <f t="shared" si="4"/>
        <v>586256.65</v>
      </c>
      <c r="F18" s="30">
        <f t="shared" si="4"/>
        <v>776451.46</v>
      </c>
      <c r="G18" s="30">
        <f t="shared" si="4"/>
        <v>824893.42</v>
      </c>
      <c r="H18" s="30">
        <f t="shared" si="4"/>
        <v>775755.68</v>
      </c>
      <c r="I18" s="30">
        <f t="shared" si="4"/>
        <v>1027730.67</v>
      </c>
      <c r="J18" s="30">
        <f t="shared" si="4"/>
        <v>357322.9</v>
      </c>
      <c r="K18" s="30">
        <f t="shared" si="3"/>
        <v>7513193.41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273176.52</v>
      </c>
      <c r="C19" s="30">
        <f t="shared" si="5"/>
        <v>297784.23</v>
      </c>
      <c r="D19" s="30">
        <f t="shared" si="5"/>
        <v>143376.89</v>
      </c>
      <c r="E19" s="30">
        <f t="shared" si="5"/>
        <v>261853.81</v>
      </c>
      <c r="F19" s="30">
        <f t="shared" si="5"/>
        <v>127965.28</v>
      </c>
      <c r="G19" s="30">
        <f t="shared" si="5"/>
        <v>149438.28</v>
      </c>
      <c r="H19" s="30">
        <f t="shared" si="5"/>
        <v>104762.41</v>
      </c>
      <c r="I19" s="30">
        <f t="shared" si="5"/>
        <v>170629.05</v>
      </c>
      <c r="J19" s="30">
        <f t="shared" si="5"/>
        <v>87076.21</v>
      </c>
      <c r="K19" s="30">
        <f t="shared" si="3"/>
        <v>1616062.68</v>
      </c>
      <c r="L19"/>
      <c r="M19"/>
      <c r="N19"/>
    </row>
    <row r="20" spans="1:14" ht="16.5" customHeight="1">
      <c r="A20" s="18" t="s">
        <v>27</v>
      </c>
      <c r="B20" s="30">
        <v>31529.4</v>
      </c>
      <c r="C20" s="30">
        <v>30895.54</v>
      </c>
      <c r="D20" s="30">
        <v>22722.01</v>
      </c>
      <c r="E20" s="30">
        <v>21762.27</v>
      </c>
      <c r="F20" s="30">
        <v>21966.3</v>
      </c>
      <c r="G20" s="30">
        <v>19304.35</v>
      </c>
      <c r="H20" s="30">
        <v>24571.57</v>
      </c>
      <c r="I20" s="30">
        <v>44191.09</v>
      </c>
      <c r="J20" s="30">
        <v>11866.83</v>
      </c>
      <c r="K20" s="30">
        <f t="shared" si="3"/>
        <v>228809.36</v>
      </c>
      <c r="L20"/>
      <c r="M20"/>
      <c r="N20"/>
    </row>
    <row r="21" spans="1:14" ht="16.5" customHeight="1">
      <c r="A21" s="18" t="s">
        <v>26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+B28+B33+B46</f>
        <v>85654.13999999998</v>
      </c>
      <c r="C27" s="30">
        <f t="shared" si="6"/>
        <v>-17870.04999999999</v>
      </c>
      <c r="D27" s="30">
        <f t="shared" si="6"/>
        <v>337546.18000000005</v>
      </c>
      <c r="E27" s="30">
        <f t="shared" si="6"/>
        <v>158429.92</v>
      </c>
      <c r="F27" s="30">
        <f t="shared" si="6"/>
        <v>11232.350000000006</v>
      </c>
      <c r="G27" s="30">
        <f t="shared" si="6"/>
        <v>-24069.309999999998</v>
      </c>
      <c r="H27" s="30">
        <f t="shared" si="6"/>
        <v>174291.36</v>
      </c>
      <c r="I27" s="30">
        <f t="shared" si="6"/>
        <v>-78221.56</v>
      </c>
      <c r="J27" s="30">
        <f t="shared" si="6"/>
        <v>2244.329999999998</v>
      </c>
      <c r="K27" s="30">
        <f aca="true" t="shared" si="7" ref="K27:K35">SUM(B27:J27)</f>
        <v>649237.36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-134109.93</v>
      </c>
      <c r="C28" s="30">
        <f t="shared" si="8"/>
        <v>-95665.7</v>
      </c>
      <c r="D28" s="30">
        <f t="shared" si="8"/>
        <v>-105421.05</v>
      </c>
      <c r="E28" s="30">
        <f t="shared" si="8"/>
        <v>-111087.87</v>
      </c>
      <c r="F28" s="30">
        <f t="shared" si="8"/>
        <v>-66563.2</v>
      </c>
      <c r="G28" s="30">
        <f t="shared" si="8"/>
        <v>-98370.54999999999</v>
      </c>
      <c r="H28" s="30">
        <f t="shared" si="8"/>
        <v>-46332.380000000005</v>
      </c>
      <c r="I28" s="30">
        <f t="shared" si="8"/>
        <v>-110091.12000000001</v>
      </c>
      <c r="J28" s="30">
        <f t="shared" si="8"/>
        <v>-22310.29</v>
      </c>
      <c r="K28" s="30">
        <f t="shared" si="7"/>
        <v>-789952.0900000001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-88633.6</v>
      </c>
      <c r="C29" s="30">
        <f aca="true" t="shared" si="9" ref="C29:J29">-ROUND((C9)*$E$3,2)</f>
        <v>-87850.4</v>
      </c>
      <c r="D29" s="30">
        <f t="shared" si="9"/>
        <v>-88726</v>
      </c>
      <c r="E29" s="30">
        <f t="shared" si="9"/>
        <v>-55475.2</v>
      </c>
      <c r="F29" s="30">
        <f t="shared" si="9"/>
        <v>-66563.2</v>
      </c>
      <c r="G29" s="30">
        <f t="shared" si="9"/>
        <v>-37747.6</v>
      </c>
      <c r="H29" s="30">
        <f t="shared" si="9"/>
        <v>-34592.8</v>
      </c>
      <c r="I29" s="30">
        <f t="shared" si="9"/>
        <v>-91770.8</v>
      </c>
      <c r="J29" s="30">
        <f t="shared" si="9"/>
        <v>-16658.4</v>
      </c>
      <c r="K29" s="30">
        <f t="shared" si="7"/>
        <v>-568018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-3264.8</v>
      </c>
      <c r="C31" s="30">
        <v>-924</v>
      </c>
      <c r="D31" s="30">
        <v>-1694</v>
      </c>
      <c r="E31" s="30">
        <v>-1755.6</v>
      </c>
      <c r="F31" s="26">
        <v>0</v>
      </c>
      <c r="G31" s="30">
        <v>-1355.2</v>
      </c>
      <c r="H31" s="30">
        <v>-248.21</v>
      </c>
      <c r="I31" s="30">
        <v>-387.35</v>
      </c>
      <c r="J31" s="30">
        <v>-119.5</v>
      </c>
      <c r="K31" s="30">
        <f t="shared" si="7"/>
        <v>-9748.66</v>
      </c>
      <c r="L31"/>
      <c r="M31"/>
      <c r="N31"/>
    </row>
    <row r="32" spans="1:14" ht="16.5" customHeight="1">
      <c r="A32" s="25" t="s">
        <v>20</v>
      </c>
      <c r="B32" s="30">
        <v>-42211.53</v>
      </c>
      <c r="C32" s="30">
        <v>-6891.3</v>
      </c>
      <c r="D32" s="30">
        <v>-15001.05</v>
      </c>
      <c r="E32" s="30">
        <v>-53857.07</v>
      </c>
      <c r="F32" s="26">
        <v>0</v>
      </c>
      <c r="G32" s="30">
        <v>-59267.75</v>
      </c>
      <c r="H32" s="30">
        <v>-11491.37</v>
      </c>
      <c r="I32" s="30">
        <v>-17932.97</v>
      </c>
      <c r="J32" s="30">
        <v>-5532.39</v>
      </c>
      <c r="K32" s="30">
        <f t="shared" si="7"/>
        <v>-212185.43000000002</v>
      </c>
      <c r="L32"/>
      <c r="M32"/>
      <c r="N32"/>
    </row>
    <row r="33" spans="1:14" s="23" customFormat="1" ht="16.5" customHeight="1">
      <c r="A33" s="18" t="s">
        <v>19</v>
      </c>
      <c r="B33" s="27">
        <f>SUM(B34:B44)</f>
        <v>-5484.51</v>
      </c>
      <c r="C33" s="27">
        <f aca="true" t="shared" si="10" ref="C33:J33">SUM(C34:C44)</f>
        <v>-5282.17</v>
      </c>
      <c r="D33" s="27">
        <f t="shared" si="10"/>
        <v>-24577.479999999996</v>
      </c>
      <c r="E33" s="27">
        <f t="shared" si="10"/>
        <v>-3706.0299999999997</v>
      </c>
      <c r="F33" s="27">
        <f t="shared" si="10"/>
        <v>-3929.68</v>
      </c>
      <c r="G33" s="27">
        <f t="shared" si="10"/>
        <v>-4217.21</v>
      </c>
      <c r="H33" s="27">
        <f t="shared" si="10"/>
        <v>-3855.1299999999997</v>
      </c>
      <c r="I33" s="27">
        <f t="shared" si="10"/>
        <v>-5282.17</v>
      </c>
      <c r="J33" s="27">
        <f t="shared" si="10"/>
        <v>-7292.889999999999</v>
      </c>
      <c r="K33" s="30">
        <f t="shared" si="7"/>
        <v>-63627.26999999999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9</v>
      </c>
      <c r="B43" s="27">
        <v>-6679.63</v>
      </c>
      <c r="C43" s="27">
        <v>-6433.2</v>
      </c>
      <c r="D43" s="27">
        <v>-7405.96</v>
      </c>
      <c r="E43" s="27">
        <v>-4513.61</v>
      </c>
      <c r="F43" s="27">
        <v>-4785.99</v>
      </c>
      <c r="G43" s="27">
        <v>-5136.18</v>
      </c>
      <c r="H43" s="27">
        <v>-4695.2</v>
      </c>
      <c r="I43" s="27">
        <v>-6433.2</v>
      </c>
      <c r="J43" s="27">
        <v>-2360.57</v>
      </c>
      <c r="K43" s="27">
        <f>SUM(B43:J43)</f>
        <v>-48443.53999999999</v>
      </c>
      <c r="L43" s="24"/>
      <c r="M43"/>
      <c r="N43"/>
    </row>
    <row r="44" spans="1:14" s="23" customFormat="1" ht="16.5" customHeight="1">
      <c r="A44" s="25" t="s">
        <v>72</v>
      </c>
      <c r="B44" s="27">
        <v>1195.12</v>
      </c>
      <c r="C44" s="27">
        <v>1151.03</v>
      </c>
      <c r="D44" s="27">
        <v>1325.08</v>
      </c>
      <c r="E44" s="27">
        <v>807.58</v>
      </c>
      <c r="F44" s="27">
        <v>856.31</v>
      </c>
      <c r="G44" s="27">
        <v>918.97</v>
      </c>
      <c r="H44" s="27">
        <v>840.07</v>
      </c>
      <c r="I44" s="27">
        <v>1151.03</v>
      </c>
      <c r="J44" s="27">
        <v>422.35</v>
      </c>
      <c r="K44" s="27">
        <f>SUM(B44:J44)</f>
        <v>8667.539999999999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73</v>
      </c>
      <c r="B46" s="27">
        <v>225248.58</v>
      </c>
      <c r="C46" s="27">
        <v>83077.82</v>
      </c>
      <c r="D46" s="27">
        <v>467544.71</v>
      </c>
      <c r="E46" s="27">
        <v>273223.82</v>
      </c>
      <c r="F46" s="27">
        <v>81725.23</v>
      </c>
      <c r="G46" s="27">
        <v>78518.45</v>
      </c>
      <c r="H46" s="27">
        <v>224478.87</v>
      </c>
      <c r="I46" s="27">
        <v>37151.73</v>
      </c>
      <c r="J46" s="27">
        <v>31847.51</v>
      </c>
      <c r="K46" s="27">
        <f>SUM(B46:J46)</f>
        <v>1502816.72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1377942.6199999999</v>
      </c>
      <c r="C48" s="27">
        <f aca="true" t="shared" si="11" ref="C48:J48">IF(C17+C27+C49&lt;0,0,C17+C27+C49)</f>
        <v>1228550.88</v>
      </c>
      <c r="D48" s="27">
        <f t="shared" si="11"/>
        <v>1771151.37</v>
      </c>
      <c r="E48" s="27">
        <f t="shared" si="11"/>
        <v>1030985.11</v>
      </c>
      <c r="F48" s="27">
        <f t="shared" si="11"/>
        <v>938956.62</v>
      </c>
      <c r="G48" s="27">
        <f t="shared" si="11"/>
        <v>970907.97</v>
      </c>
      <c r="H48" s="27">
        <f t="shared" si="11"/>
        <v>1082063.48</v>
      </c>
      <c r="I48" s="27">
        <f t="shared" si="11"/>
        <v>1167011.71</v>
      </c>
      <c r="J48" s="27">
        <f t="shared" si="11"/>
        <v>459851.50000000006</v>
      </c>
      <c r="K48" s="20">
        <f>SUM(B48:J48)</f>
        <v>10027421.260000002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1377942.62</v>
      </c>
      <c r="C54" s="10">
        <f t="shared" si="13"/>
        <v>1228550.87</v>
      </c>
      <c r="D54" s="10">
        <f t="shared" si="13"/>
        <v>1771151.35</v>
      </c>
      <c r="E54" s="10">
        <f t="shared" si="13"/>
        <v>1030985.1</v>
      </c>
      <c r="F54" s="10">
        <f t="shared" si="13"/>
        <v>938956.62</v>
      </c>
      <c r="G54" s="10">
        <f t="shared" si="13"/>
        <v>970907.98</v>
      </c>
      <c r="H54" s="10">
        <f t="shared" si="13"/>
        <v>1082063.47</v>
      </c>
      <c r="I54" s="10">
        <f>SUM(I55:I67)</f>
        <v>1167011.72</v>
      </c>
      <c r="J54" s="10">
        <f t="shared" si="13"/>
        <v>459851.5</v>
      </c>
      <c r="K54" s="5">
        <f>SUM(K55:K67)</f>
        <v>10027421.23</v>
      </c>
      <c r="L54" s="9"/>
    </row>
    <row r="55" spans="1:11" ht="16.5" customHeight="1">
      <c r="A55" s="7" t="s">
        <v>59</v>
      </c>
      <c r="B55" s="8">
        <v>1181130.54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1181130.54</v>
      </c>
    </row>
    <row r="56" spans="1:11" ht="16.5" customHeight="1">
      <c r="A56" s="7" t="s">
        <v>60</v>
      </c>
      <c r="B56" s="8">
        <v>196812.08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196812.08</v>
      </c>
    </row>
    <row r="57" spans="1:11" ht="16.5" customHeight="1">
      <c r="A57" s="7" t="s">
        <v>4</v>
      </c>
      <c r="B57" s="6">
        <v>0</v>
      </c>
      <c r="C57" s="8">
        <v>1228550.87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1228550.87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1771151.35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1771151.35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1030985.1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1030985.1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938956.62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938956.62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970907.98</v>
      </c>
      <c r="H61" s="6">
        <v>0</v>
      </c>
      <c r="I61" s="6">
        <v>0</v>
      </c>
      <c r="J61" s="6">
        <v>0</v>
      </c>
      <c r="K61" s="5">
        <f t="shared" si="14"/>
        <v>970907.98</v>
      </c>
    </row>
    <row r="62" spans="1:11" ht="16.5" customHeight="1">
      <c r="A62" s="7" t="s">
        <v>52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1082063.47</v>
      </c>
      <c r="I62" s="6">
        <v>0</v>
      </c>
      <c r="J62" s="6">
        <v>0</v>
      </c>
      <c r="K62" s="5">
        <f t="shared" si="14"/>
        <v>1082063.47</v>
      </c>
    </row>
    <row r="63" spans="1:11" ht="16.5" customHeight="1">
      <c r="A63" s="7" t="s">
        <v>53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435314.39</v>
      </c>
      <c r="J64" s="6">
        <v>0</v>
      </c>
      <c r="K64" s="5">
        <f t="shared" si="14"/>
        <v>435314.39</v>
      </c>
    </row>
    <row r="65" spans="1:11" ht="16.5" customHeight="1">
      <c r="A65" s="7" t="s">
        <v>55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731697.33</v>
      </c>
      <c r="J65" s="6">
        <v>0</v>
      </c>
      <c r="K65" s="5">
        <f t="shared" si="14"/>
        <v>731697.33</v>
      </c>
    </row>
    <row r="66" spans="1:11" ht="16.5" customHeight="1">
      <c r="A66" s="7" t="s">
        <v>56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459851.5</v>
      </c>
      <c r="K66" s="5">
        <f t="shared" si="14"/>
        <v>459851.5</v>
      </c>
    </row>
    <row r="67" spans="1:11" ht="18" customHeight="1">
      <c r="A67" s="4" t="s">
        <v>67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>
      <c r="A68" s="61" t="s">
        <v>74</v>
      </c>
    </row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2021-10-28T23:23:39Z</dcterms:modified>
  <cp:category/>
  <cp:version/>
  <cp:contentType/>
  <cp:contentStatus/>
</cp:coreProperties>
</file>