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<sst xmlns="http://schemas.openxmlformats.org/spreadsheetml/2006/main" count="81" uniqueCount="63">
  <si>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</si>
  <si>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</si>
  <si>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</si>
  <si>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</si>
  <si>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</si>
  <si>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</si>
  <si>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</si>
  <si>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</si>
  <si>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</si>
  <si>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</si>
  <si>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</si>
  <si>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</si>
  <si>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</si>
  <si>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</si>
  <si>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</si>
  <si>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</si>
  <si>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</si>
  <si>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</si>
  <si>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</si>
  <si>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</si>
  <si>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</si>
  <si>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</si>
  <si>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</si>
  <si>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</si>
  <si>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</si>
  <si>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</si>
  <si>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</si>
  <si>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</si>
  <si>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</si>
  <si>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</si>
  <si>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</si>
  <si>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</si>
  <si>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</si>
  <si>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</si>
  <si>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</si>
  <si>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</si>
  <si>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</si>
  <si>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</si>
  <si>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</si>
  <si>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</si>
  <si>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</si>
  <si>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</si>
  <si>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</si>
  <si>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</si>
  <si>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</si>
  <si>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</si>
  <si>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</si>
  <si>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</si>
  <si>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</si>
  <si>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</si>
  <si>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</si>
  <si>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</si>
  <si>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</si>
  <si>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</si>
  <si>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</si>
  <si>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</si>
  <si>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</si>
  <si>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</si>
  <si>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</si>
  <si>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</si>
  <si>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</si>
  <si>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</si>
  <si>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20/03/21 - VENCIMENTO 26/03/21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</si>
</sst>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686690.4400000002</v>
      </c>
      <c r="C6" s="10">
        <v>646478.0599999999</v>
      </c>
      <c r="D6" s="10">
        <v>810272.84</v>
      </c>
      <c r="E6" s="10">
        <v>429174.15</v>
      </c>
      <c r="F6" s="10">
        <v>531411.21</v>
      </c>
      <c r="G6" s="10">
        <v>619195.1900000001</v>
      </c>
      <c r="H6" s="10">
        <v>540086.58</v>
      </c>
      <c r="I6" s="10">
        <v>693725.99</v>
      </c>
      <c r="J6" s="10">
        <v>174490.57000000004</v>
      </c>
      <c r="K6" s="10">
        <f>SUM(B6:J6)</f>
        <v>5131525.03</v>
      </c>
      <c r="Q6"/>
      <c r="R6"/>
    </row>
    <row r="7" spans="1:18" ht="27" customHeight="1">
      <c r="A7" s="2" t="s">
        <v>4</v>
      </c>
      <c r="B7" s="19">
        <v>-29893.6</v>
      </c>
      <c r="C7" s="19">
        <v>-29920</v>
      </c>
      <c r="D7" s="19">
        <v>-54585.4</v>
      </c>
      <c r="E7" s="19">
        <v>-18537.2</v>
      </c>
      <c r="F7" s="19">
        <v>-24217.6</v>
      </c>
      <c r="G7" s="19">
        <v>-17331.6</v>
      </c>
      <c r="H7" s="19">
        <v>-16746.4</v>
      </c>
      <c r="I7" s="19">
        <v>-29282</v>
      </c>
      <c r="J7" s="19">
        <v>-8483.07</v>
      </c>
      <c r="K7" s="8">
        <f>SUM(B7:J7)</f>
        <v>-228996.87000000002</v>
      </c>
      <c r="Q7"/>
      <c r="R7"/>
    </row>
    <row r="8" spans="1:11" ht="27" customHeight="1">
      <c r="A8" s="6" t="s">
        <v>5</v>
      </c>
      <c r="B8" s="7">
        <f>B6+B7</f>
        <v>656796.8400000002</v>
      </c>
      <c r="C8" s="7">
        <f aca="true" t="shared" si="0" ref="C8:J8">C6+C7</f>
        <v>616558.0599999999</v>
      </c>
      <c r="D8" s="7">
        <f t="shared" si="0"/>
        <v>755687.44</v>
      </c>
      <c r="E8" s="7">
        <f t="shared" si="0"/>
        <v>410636.95</v>
      </c>
      <c r="F8" s="7">
        <f t="shared" si="0"/>
        <v>507193.61</v>
      </c>
      <c r="G8" s="7">
        <f t="shared" si="0"/>
        <v>601863.5900000001</v>
      </c>
      <c r="H8" s="7">
        <f t="shared" si="0"/>
        <v>523340.17999999993</v>
      </c>
      <c r="I8" s="7">
        <f t="shared" si="0"/>
        <v>664443.99</v>
      </c>
      <c r="J8" s="7">
        <f t="shared" si="0"/>
        <v>166007.50000000003</v>
      </c>
      <c r="K8" s="7">
        <f>+K7+K6</f>
        <v>4902528.16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247953.55000000005</v>
      </c>
      <c r="C13" s="10">
        <v>204894.8</v>
      </c>
      <c r="D13" s="10">
        <v>715200.98</v>
      </c>
      <c r="E13" s="10">
        <v>642346.2299999999</v>
      </c>
      <c r="F13" s="10">
        <v>651110.88</v>
      </c>
      <c r="G13" s="10">
        <v>293674.2</v>
      </c>
      <c r="H13" s="10">
        <v>156117.11999999997</v>
      </c>
      <c r="I13" s="10">
        <v>242675.11</v>
      </c>
      <c r="J13" s="10">
        <v>225001.16</v>
      </c>
      <c r="K13" s="10">
        <v>359662.52</v>
      </c>
      <c r="L13" s="10">
        <f>SUM(B13:K13)</f>
        <v>3738636.5500000003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-28236.600000000002</v>
      </c>
      <c r="C14" s="8">
        <v>-11695.2</v>
      </c>
      <c r="D14" s="8">
        <v>-33418</v>
      </c>
      <c r="E14" s="8">
        <v>-34652.15</v>
      </c>
      <c r="F14" s="8">
        <v>-29704.4</v>
      </c>
      <c r="G14" s="8">
        <v>-14405.6</v>
      </c>
      <c r="H14" s="8">
        <v>-13628.36</v>
      </c>
      <c r="I14" s="8">
        <v>-9526</v>
      </c>
      <c r="J14" s="8">
        <v>-6155.6</v>
      </c>
      <c r="K14" s="8">
        <v>-20442.4</v>
      </c>
      <c r="L14" s="8">
        <f>SUM(B14:K14)</f>
        <v>-201864.31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219716.95000000004</v>
      </c>
      <c r="C15" s="7">
        <f aca="true" t="shared" si="1" ref="C15:K15">C13+C14</f>
        <v>193199.59999999998</v>
      </c>
      <c r="D15" s="7">
        <f t="shared" si="1"/>
        <v>681782.98</v>
      </c>
      <c r="E15" s="7">
        <f t="shared" si="1"/>
        <v>607694.0799999998</v>
      </c>
      <c r="F15" s="7">
        <f t="shared" si="1"/>
        <v>621406.48</v>
      </c>
      <c r="G15" s="7">
        <f t="shared" si="1"/>
        <v>279268.60000000003</v>
      </c>
      <c r="H15" s="7">
        <f t="shared" si="1"/>
        <v>142488.75999999995</v>
      </c>
      <c r="I15" s="7">
        <f t="shared" si="1"/>
        <v>233149.11</v>
      </c>
      <c r="J15" s="7">
        <f t="shared" si="1"/>
        <v>218845.56</v>
      </c>
      <c r="K15" s="7">
        <f t="shared" si="1"/>
        <v>339220.12</v>
      </c>
      <c r="L15" s="7">
        <f>+L13+L14</f>
        <v>3536772.24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739669.47</v>
      </c>
      <c r="C20" s="10">
        <v>503060.32</v>
      </c>
      <c r="D20" s="10">
        <v>482140.07999999996</v>
      </c>
      <c r="E20" s="10">
        <v>140847.66999999998</v>
      </c>
      <c r="F20" s="10">
        <v>474203.88999999996</v>
      </c>
      <c r="G20" s="10">
        <v>622813.94</v>
      </c>
      <c r="H20" s="10">
        <v>119668.66000000002</v>
      </c>
      <c r="I20" s="10">
        <v>495370.8</v>
      </c>
      <c r="J20" s="10">
        <v>434823.7099999999</v>
      </c>
      <c r="K20" s="10">
        <v>595179.72</v>
      </c>
      <c r="L20" s="10">
        <v>572529.09</v>
      </c>
      <c r="M20" s="10">
        <v>293892.28</v>
      </c>
      <c r="N20" s="10">
        <v>150495.94</v>
      </c>
      <c r="O20" s="10">
        <f>SUM(B20:N20)</f>
        <v>5624695.57</v>
      </c>
    </row>
    <row r="21" spans="1:15" ht="27" customHeight="1">
      <c r="A21" s="2" t="s">
        <v>4</v>
      </c>
      <c r="B21" s="8">
        <v>-36625.6</v>
      </c>
      <c r="C21" s="8">
        <v>-29220.4</v>
      </c>
      <c r="D21" s="8">
        <v>-29031.519999999997</v>
      </c>
      <c r="E21" s="8">
        <v>-4571.6</v>
      </c>
      <c r="F21" s="8">
        <v>-15646.4</v>
      </c>
      <c r="G21" s="8">
        <v>-24512.4</v>
      </c>
      <c r="H21" s="8">
        <v>-5355.97</v>
      </c>
      <c r="I21" s="8">
        <v>-33572</v>
      </c>
      <c r="J21" s="8">
        <v>-22827.2</v>
      </c>
      <c r="K21" s="8">
        <v>-24314.4</v>
      </c>
      <c r="L21" s="8">
        <v>-19390.8</v>
      </c>
      <c r="M21" s="8">
        <v>-8492</v>
      </c>
      <c r="N21" s="8">
        <v>-6287.6</v>
      </c>
      <c r="O21" s="8">
        <f>SUM(B21:N21)</f>
        <v>-259847.88999999998</v>
      </c>
    </row>
    <row r="22" spans="1:15" ht="27" customHeight="1">
      <c r="A22" s="6" t="s">
        <v>5</v>
      </c>
      <c r="B22" s="7">
        <f>+B20+B21</f>
        <v>703043.87</v>
      </c>
      <c r="C22" s="7">
        <f>+C20+C21</f>
        <v>473839.92</v>
      </c>
      <c r="D22" s="7">
        <f aca="true" t="shared" si="2" ref="D22:O22">+D20+D21</f>
        <v>453108.55999999994</v>
      </c>
      <c r="E22" s="7">
        <f t="shared" si="2"/>
        <v>136276.06999999998</v>
      </c>
      <c r="F22" s="7">
        <f t="shared" si="2"/>
        <v>458557.48999999993</v>
      </c>
      <c r="G22" s="7">
        <f t="shared" si="2"/>
        <v>598301.5399999999</v>
      </c>
      <c r="H22" s="7">
        <f t="shared" si="2"/>
        <v>114312.69000000002</v>
      </c>
      <c r="I22" s="7">
        <f t="shared" si="2"/>
        <v>461798.8</v>
      </c>
      <c r="J22" s="7">
        <f t="shared" si="2"/>
        <v>411996.5099999999</v>
      </c>
      <c r="K22" s="7">
        <f t="shared" si="2"/>
        <v>570865.32</v>
      </c>
      <c r="L22" s="7">
        <f t="shared" si="2"/>
        <v>553138.2899999999</v>
      </c>
      <c r="M22" s="7">
        <f t="shared" si="2"/>
        <v>285400.28</v>
      </c>
      <c r="N22" s="7">
        <f t="shared" si="2"/>
        <v>144208.34</v>
      </c>
      <c r="O22" s="7">
        <f t="shared" si="2"/>
        <v>5364847.680000001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2021-03-25T19:16:41Z</dcterms:modified>
  <cp:category/>
  <cp:version/>
  <cp:contentType/>
  <cp:contentStatus/>
</cp:coreProperties>
</file>