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<sst xmlns="http://schemas.openxmlformats.org/spreadsheetml/2006/main" count="79" uniqueCount="76">
  <si>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</si>
  <si>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</si>
  <si>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</si>
  <si>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</si>
  <si>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</si>
  <si>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</si>
  <si>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</si>
  <si>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</si>
  <si>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</si>
  <si>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</si>
  <si>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</si>
  <si>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</si>
  <si>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</si>
  <si>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</si>
  <si>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</si>
  <si>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</si>
  <si>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</si>
  <si>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</si>
  <si>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</si>
  <si>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</si>
  <si>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</si>
  <si>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</si>
  <si>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</si>
  <si>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</si>
  <si>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</si>
  <si>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</si>
  <si>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</si>
  <si>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</si>
  <si>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</si>
  <si>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</si>
  <si>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</si>
  <si>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</si>
  <si>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</si>
  <si>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</si>
  <si>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</si>
  <si>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</si>
  <si>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</si>
  <si>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</si>
  <si>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</si>
  <si>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</si>
  <si>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</si>
  <si>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</si>
  <si>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</si>
  <si>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</si>
  <si>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</si>
  <si>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</si>
  <si>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</si>
  <si>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</si>
  <si>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</si>
  <si>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</si>
  <si>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</si>
  <si>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</si>
  <si>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</si>
  <si>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</si>
  <si>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</si>
  <si>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</si>
  <si>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</si>
  <si>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</si>
  <si>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</si>
  <si>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</si>
  <si>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</si>
  <si>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</si>
  <si>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</si>
  <si>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</si>
  <si>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</si>
  <si>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</si>
  <si>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</si>
  <si>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</si>
  <si>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</si>
  <si>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</si>
  <si>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</si>
  <si>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</si>
  <si>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</si>
  <si>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15/03/21 - VENCIMENTO 22/03/21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</si>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</sst>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237261</v>
      </c>
      <c r="C7" s="9">
        <f t="shared" si="0"/>
        <v>164380</v>
      </c>
      <c r="D7" s="9">
        <f t="shared" si="0"/>
        <v>190191</v>
      </c>
      <c r="E7" s="9">
        <f t="shared" si="0"/>
        <v>39160</v>
      </c>
      <c r="F7" s="9">
        <f t="shared" si="0"/>
        <v>111685</v>
      </c>
      <c r="G7" s="9">
        <f t="shared" si="0"/>
        <v>214668</v>
      </c>
      <c r="H7" s="9">
        <f t="shared" si="0"/>
        <v>32162</v>
      </c>
      <c r="I7" s="9">
        <f t="shared" si="0"/>
        <v>169126</v>
      </c>
      <c r="J7" s="9">
        <f t="shared" si="0"/>
        <v>151415</v>
      </c>
      <c r="K7" s="9">
        <f t="shared" si="0"/>
        <v>215978</v>
      </c>
      <c r="L7" s="9">
        <f t="shared" si="0"/>
        <v>162322</v>
      </c>
      <c r="M7" s="9">
        <f t="shared" si="0"/>
        <v>76347</v>
      </c>
      <c r="N7" s="9">
        <f t="shared" si="0"/>
        <v>47282</v>
      </c>
      <c r="O7" s="9">
        <f t="shared" si="0"/>
        <v>1811977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10158</v>
      </c>
      <c r="C8" s="11">
        <f t="shared" si="1"/>
        <v>8918</v>
      </c>
      <c r="D8" s="11">
        <f t="shared" si="1"/>
        <v>7709</v>
      </c>
      <c r="E8" s="11">
        <f t="shared" si="1"/>
        <v>1261</v>
      </c>
      <c r="F8" s="11">
        <f t="shared" si="1"/>
        <v>4345</v>
      </c>
      <c r="G8" s="11">
        <f t="shared" si="1"/>
        <v>7970</v>
      </c>
      <c r="H8" s="11">
        <f t="shared" si="1"/>
        <v>1703</v>
      </c>
      <c r="I8" s="11">
        <f t="shared" si="1"/>
        <v>9539</v>
      </c>
      <c r="J8" s="11">
        <f t="shared" si="1"/>
        <v>6911</v>
      </c>
      <c r="K8" s="11">
        <f t="shared" si="1"/>
        <v>6871</v>
      </c>
      <c r="L8" s="11">
        <f t="shared" si="1"/>
        <v>5175</v>
      </c>
      <c r="M8" s="11">
        <f t="shared" si="1"/>
        <v>2965</v>
      </c>
      <c r="N8" s="11">
        <f t="shared" si="1"/>
        <v>2421</v>
      </c>
      <c r="O8" s="11">
        <f t="shared" si="1"/>
        <v>75946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10158</v>
      </c>
      <c r="C9" s="11">
        <v>8918</v>
      </c>
      <c r="D9" s="11">
        <v>7709</v>
      </c>
      <c r="E9" s="11">
        <v>1261</v>
      </c>
      <c r="F9" s="11">
        <v>4345</v>
      </c>
      <c r="G9" s="11">
        <v>7970</v>
      </c>
      <c r="H9" s="11">
        <v>1699</v>
      </c>
      <c r="I9" s="11">
        <v>9538</v>
      </c>
      <c r="J9" s="11">
        <v>6911</v>
      </c>
      <c r="K9" s="11">
        <v>6869</v>
      </c>
      <c r="L9" s="11">
        <v>5175</v>
      </c>
      <c r="M9" s="11">
        <v>2962</v>
      </c>
      <c r="N9" s="11">
        <v>2421</v>
      </c>
      <c r="O9" s="11">
        <f>SUM(B9:N9)</f>
        <v>75936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1</v>
      </c>
      <c r="J10" s="13">
        <v>0</v>
      </c>
      <c r="K10" s="13">
        <v>2</v>
      </c>
      <c r="L10" s="13">
        <v>0</v>
      </c>
      <c r="M10" s="13">
        <v>3</v>
      </c>
      <c r="N10" s="13">
        <v>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227103</v>
      </c>
      <c r="C11" s="13">
        <v>155462</v>
      </c>
      <c r="D11" s="13">
        <v>182482</v>
      </c>
      <c r="E11" s="13">
        <v>37899</v>
      </c>
      <c r="F11" s="13">
        <v>107340</v>
      </c>
      <c r="G11" s="13">
        <v>206698</v>
      </c>
      <c r="H11" s="13">
        <v>30459</v>
      </c>
      <c r="I11" s="13">
        <v>159587</v>
      </c>
      <c r="J11" s="13">
        <v>144504</v>
      </c>
      <c r="K11" s="13">
        <v>209107</v>
      </c>
      <c r="L11" s="13">
        <v>157147</v>
      </c>
      <c r="M11" s="13">
        <v>73382</v>
      </c>
      <c r="N11" s="13">
        <v>44861</v>
      </c>
      <c r="O11" s="11">
        <f>SUM(B11:N11)</f>
        <v>1736031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1.841635119743263</v>
      </c>
      <c r="C15" s="19">
        <v>1.95339158291114</v>
      </c>
      <c r="D15" s="19">
        <v>1.702211577575343</v>
      </c>
      <c r="E15" s="19">
        <v>1.431834885318318</v>
      </c>
      <c r="F15" s="19">
        <v>2.661601587269316</v>
      </c>
      <c r="G15" s="19">
        <v>2.317914310042391</v>
      </c>
      <c r="H15" s="19">
        <v>2.613873383593819</v>
      </c>
      <c r="I15" s="19">
        <v>1.873374415782153</v>
      </c>
      <c r="J15" s="19">
        <v>1.812121075684955</v>
      </c>
      <c r="K15" s="19">
        <v>1.772528010381903</v>
      </c>
      <c r="L15" s="19">
        <v>1.900007115538725</v>
      </c>
      <c r="M15" s="19">
        <v>1.944716007446362</v>
      </c>
      <c r="N15" s="19">
        <v>1.961419806936583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1049956.95</v>
      </c>
      <c r="C17" s="24">
        <f aca="true" t="shared" si="2" ref="C17:N17">C18+C19+C20+C21+C22+C23+C24+C25</f>
        <v>775992.4300000002</v>
      </c>
      <c r="D17" s="24">
        <f t="shared" si="2"/>
        <v>680270.4900000001</v>
      </c>
      <c r="E17" s="24">
        <f t="shared" si="2"/>
        <v>205814.24000000002</v>
      </c>
      <c r="F17" s="24">
        <f t="shared" si="2"/>
        <v>718097.57</v>
      </c>
      <c r="G17" s="24">
        <f t="shared" si="2"/>
        <v>998310.23</v>
      </c>
      <c r="H17" s="24">
        <f t="shared" si="2"/>
        <v>223114.31000000003</v>
      </c>
      <c r="I17" s="24">
        <f t="shared" si="2"/>
        <v>764534.6499999999</v>
      </c>
      <c r="J17" s="24">
        <f t="shared" si="2"/>
        <v>654729.52</v>
      </c>
      <c r="K17" s="24">
        <f t="shared" si="2"/>
        <v>887155.53</v>
      </c>
      <c r="L17" s="24">
        <f t="shared" si="2"/>
        <v>813433.7599999999</v>
      </c>
      <c r="M17" s="24">
        <f t="shared" si="2"/>
        <v>458539.36</v>
      </c>
      <c r="N17" s="24">
        <f t="shared" si="2"/>
        <v>252670.4</v>
      </c>
      <c r="O17" s="24">
        <f>O18+O19+O20+O21+O22+O23+O24+O25</f>
        <v>8482619.440000001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523207.96</v>
      </c>
      <c r="C18" s="30">
        <f t="shared" si="3"/>
        <v>374375.45</v>
      </c>
      <c r="D18" s="30">
        <f t="shared" si="3"/>
        <v>379792.41</v>
      </c>
      <c r="E18" s="30">
        <f t="shared" si="3"/>
        <v>133774.48</v>
      </c>
      <c r="F18" s="30">
        <f t="shared" si="3"/>
        <v>258405.58</v>
      </c>
      <c r="G18" s="30">
        <f t="shared" si="3"/>
        <v>408298.54</v>
      </c>
      <c r="H18" s="30">
        <f t="shared" si="3"/>
        <v>82022.75</v>
      </c>
      <c r="I18" s="30">
        <f t="shared" si="3"/>
        <v>382123.28</v>
      </c>
      <c r="J18" s="30">
        <f t="shared" si="3"/>
        <v>344332.85</v>
      </c>
      <c r="K18" s="30">
        <f t="shared" si="3"/>
        <v>464590.28</v>
      </c>
      <c r="L18" s="30">
        <f t="shared" si="3"/>
        <v>397396.72</v>
      </c>
      <c r="M18" s="30">
        <f t="shared" si="3"/>
        <v>215924.59</v>
      </c>
      <c r="N18" s="30">
        <f t="shared" si="3"/>
        <v>120848.06</v>
      </c>
      <c r="O18" s="30">
        <f aca="true" t="shared" si="4" ref="O18:O25">SUM(B18:N18)</f>
        <v>4085092.9499999997</v>
      </c>
    </row>
    <row r="19" spans="1:23" ht="18.75" customHeight="1">
      <c r="A19" s="26" t="s">
        <v>35</v>
      </c>
      <c r="B19" s="30">
        <f>IF(B15&lt;&gt;0,ROUND((B15-1)*B18,2),0)</f>
        <v>440350.19</v>
      </c>
      <c r="C19" s="30">
        <f aca="true" t="shared" si="5" ref="C19:N19">IF(C15&lt;&gt;0,ROUND((C15-1)*C18,2),0)</f>
        <v>356926.4</v>
      </c>
      <c r="D19" s="30">
        <f t="shared" si="5"/>
        <v>266694.63</v>
      </c>
      <c r="E19" s="30">
        <f t="shared" si="5"/>
        <v>57768.49</v>
      </c>
      <c r="F19" s="30">
        <f t="shared" si="5"/>
        <v>429367.12</v>
      </c>
      <c r="G19" s="30">
        <f t="shared" si="5"/>
        <v>538102.49</v>
      </c>
      <c r="H19" s="30">
        <f t="shared" si="5"/>
        <v>132374.33</v>
      </c>
      <c r="I19" s="30">
        <f t="shared" si="5"/>
        <v>333736.7</v>
      </c>
      <c r="J19" s="30">
        <f t="shared" si="5"/>
        <v>279639.96</v>
      </c>
      <c r="K19" s="30">
        <f t="shared" si="5"/>
        <v>358909</v>
      </c>
      <c r="L19" s="30">
        <f t="shared" si="5"/>
        <v>357659.88</v>
      </c>
      <c r="M19" s="30">
        <f t="shared" si="5"/>
        <v>203987.42</v>
      </c>
      <c r="N19" s="30">
        <f t="shared" si="5"/>
        <v>116185.72</v>
      </c>
      <c r="O19" s="30">
        <f t="shared" si="4"/>
        <v>3871702.33</v>
      </c>
      <c r="W19" s="62"/>
    </row>
    <row r="20" spans="1:15" ht="18.75" customHeight="1">
      <c r="A20" s="26" t="s">
        <v>36</v>
      </c>
      <c r="B20" s="30">
        <v>35484.46</v>
      </c>
      <c r="C20" s="30">
        <v>25676.43</v>
      </c>
      <c r="D20" s="30">
        <v>17518.17</v>
      </c>
      <c r="E20" s="30">
        <v>6667.81</v>
      </c>
      <c r="F20" s="30">
        <v>15321.6</v>
      </c>
      <c r="G20" s="30">
        <v>27031.11</v>
      </c>
      <c r="H20" s="30">
        <v>3991.6</v>
      </c>
      <c r="I20" s="30">
        <v>13626.38</v>
      </c>
      <c r="J20" s="30">
        <v>21809.46</v>
      </c>
      <c r="K20" s="30">
        <v>32509.31</v>
      </c>
      <c r="L20" s="30">
        <v>30852.22</v>
      </c>
      <c r="M20" s="30">
        <v>13437.9</v>
      </c>
      <c r="N20" s="30">
        <v>7329.28</v>
      </c>
      <c r="O20" s="30">
        <f t="shared" si="4"/>
        <v>251255.72999999998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-1421.29</v>
      </c>
      <c r="C22" s="30">
        <v>-2144.29</v>
      </c>
      <c r="D22" s="30">
        <v>-7260</v>
      </c>
      <c r="E22" s="30">
        <v>-308.97</v>
      </c>
      <c r="F22" s="30">
        <v>-7187.74</v>
      </c>
      <c r="G22" s="30">
        <v>-1502.58</v>
      </c>
      <c r="H22" s="30">
        <v>-3089.68</v>
      </c>
      <c r="I22" s="30">
        <v>0</v>
      </c>
      <c r="J22" s="30">
        <v>-7801.42</v>
      </c>
      <c r="K22" s="30">
        <v>-3307.49</v>
      </c>
      <c r="L22" s="30">
        <v>-5829.68</v>
      </c>
      <c r="M22" s="30">
        <v>0</v>
      </c>
      <c r="N22" s="30">
        <v>0</v>
      </c>
      <c r="O22" s="30">
        <f t="shared" si="4"/>
        <v>-39853.14</v>
      </c>
    </row>
    <row r="23" spans="1:26" ht="18.75" customHeight="1">
      <c r="A23" s="26" t="s">
        <v>69</v>
      </c>
      <c r="B23" s="30">
        <v>0</v>
      </c>
      <c r="C23" s="30">
        <v>-148.32</v>
      </c>
      <c r="D23" s="30">
        <v>-3171.84</v>
      </c>
      <c r="E23" s="30">
        <v>-496.58</v>
      </c>
      <c r="F23" s="30">
        <v>-1152.6</v>
      </c>
      <c r="G23" s="30">
        <v>-663.52</v>
      </c>
      <c r="H23" s="30">
        <v>-321.56</v>
      </c>
      <c r="I23" s="30">
        <v>0</v>
      </c>
      <c r="J23" s="30">
        <v>-4799.97</v>
      </c>
      <c r="K23" s="30">
        <v>-268.76</v>
      </c>
      <c r="L23" s="30">
        <v>-1273.98</v>
      </c>
      <c r="M23" s="30">
        <v>0</v>
      </c>
      <c r="N23" s="30">
        <v>0</v>
      </c>
      <c r="O23" s="30">
        <f t="shared" si="4"/>
        <v>-12297.130000000001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20207.41</v>
      </c>
      <c r="K25" s="30">
        <v>33381.96</v>
      </c>
      <c r="L25" s="30">
        <v>33287.37</v>
      </c>
      <c r="M25" s="30">
        <v>23848.22</v>
      </c>
      <c r="N25" s="30">
        <v>6966.11</v>
      </c>
      <c r="O25" s="30">
        <f t="shared" si="4"/>
        <v>306600.25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>
        <v>0</v>
      </c>
      <c r="C26" s="16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-44695.2</v>
      </c>
      <c r="C27" s="30">
        <f>+C28+C30+C41+C42+C45-C46</f>
        <v>-39239.2</v>
      </c>
      <c r="D27" s="30">
        <f t="shared" si="6"/>
        <v>-37194.17</v>
      </c>
      <c r="E27" s="30">
        <f t="shared" si="6"/>
        <v>-5548.4</v>
      </c>
      <c r="F27" s="30">
        <f t="shared" si="6"/>
        <v>-19118</v>
      </c>
      <c r="G27" s="30">
        <f t="shared" si="6"/>
        <v>-35068</v>
      </c>
      <c r="H27" s="30">
        <f t="shared" si="6"/>
        <v>-8557.19</v>
      </c>
      <c r="I27" s="30">
        <f t="shared" si="6"/>
        <v>-41967.2</v>
      </c>
      <c r="J27" s="30">
        <f t="shared" si="6"/>
        <v>-30408.4</v>
      </c>
      <c r="K27" s="30">
        <f t="shared" si="6"/>
        <v>-30223.6</v>
      </c>
      <c r="L27" s="30">
        <f t="shared" si="6"/>
        <v>-22770</v>
      </c>
      <c r="M27" s="30">
        <f t="shared" si="6"/>
        <v>-13032.8</v>
      </c>
      <c r="N27" s="30">
        <f t="shared" si="6"/>
        <v>-10652.4</v>
      </c>
      <c r="O27" s="30">
        <f t="shared" si="6"/>
        <v>-338474.56</v>
      </c>
    </row>
    <row r="28" spans="1:15" ht="18.75" customHeight="1">
      <c r="A28" s="26" t="s">
        <v>40</v>
      </c>
      <c r="B28" s="31">
        <f>+B29</f>
        <v>-44695.2</v>
      </c>
      <c r="C28" s="31">
        <f>+C29</f>
        <v>-39239.2</v>
      </c>
      <c r="D28" s="31">
        <f aca="true" t="shared" si="7" ref="D28:O28">+D29</f>
        <v>-33919.6</v>
      </c>
      <c r="E28" s="31">
        <f t="shared" si="7"/>
        <v>-5548.4</v>
      </c>
      <c r="F28" s="31">
        <f t="shared" si="7"/>
        <v>-19118</v>
      </c>
      <c r="G28" s="31">
        <f t="shared" si="7"/>
        <v>-35068</v>
      </c>
      <c r="H28" s="31">
        <f t="shared" si="7"/>
        <v>-7475.6</v>
      </c>
      <c r="I28" s="31">
        <f t="shared" si="7"/>
        <v>-41967.2</v>
      </c>
      <c r="J28" s="31">
        <f t="shared" si="7"/>
        <v>-30408.4</v>
      </c>
      <c r="K28" s="31">
        <f t="shared" si="7"/>
        <v>-30223.6</v>
      </c>
      <c r="L28" s="31">
        <f t="shared" si="7"/>
        <v>-22770</v>
      </c>
      <c r="M28" s="31">
        <f t="shared" si="7"/>
        <v>-13032.8</v>
      </c>
      <c r="N28" s="31">
        <f t="shared" si="7"/>
        <v>-10652.4</v>
      </c>
      <c r="O28" s="31">
        <f t="shared" si="7"/>
        <v>-334118.4</v>
      </c>
    </row>
    <row r="29" spans="1:26" ht="18.75" customHeight="1">
      <c r="A29" s="27" t="s">
        <v>41</v>
      </c>
      <c r="B29" s="16">
        <f>ROUND((-B9)*$G$3,2)</f>
        <v>-44695.2</v>
      </c>
      <c r="C29" s="16">
        <f aca="true" t="shared" si="8" ref="C29:N29">ROUND((-C9)*$G$3,2)</f>
        <v>-39239.2</v>
      </c>
      <c r="D29" s="16">
        <f t="shared" si="8"/>
        <v>-33919.6</v>
      </c>
      <c r="E29" s="16">
        <f t="shared" si="8"/>
        <v>-5548.4</v>
      </c>
      <c r="F29" s="16">
        <f t="shared" si="8"/>
        <v>-19118</v>
      </c>
      <c r="G29" s="16">
        <f t="shared" si="8"/>
        <v>-35068</v>
      </c>
      <c r="H29" s="16">
        <f t="shared" si="8"/>
        <v>-7475.6</v>
      </c>
      <c r="I29" s="16">
        <f t="shared" si="8"/>
        <v>-41967.2</v>
      </c>
      <c r="J29" s="16">
        <f t="shared" si="8"/>
        <v>-30408.4</v>
      </c>
      <c r="K29" s="16">
        <f t="shared" si="8"/>
        <v>-30223.6</v>
      </c>
      <c r="L29" s="16">
        <f t="shared" si="8"/>
        <v>-22770</v>
      </c>
      <c r="M29" s="16">
        <f t="shared" si="8"/>
        <v>-13032.8</v>
      </c>
      <c r="N29" s="16">
        <f t="shared" si="8"/>
        <v>-10652.4</v>
      </c>
      <c r="O29" s="32">
        <f aca="true" t="shared" si="9" ref="O29:O46">SUM(B29:N29)</f>
        <v>-334118.4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-3274.57</v>
      </c>
      <c r="E41" s="35">
        <v>0</v>
      </c>
      <c r="F41" s="35">
        <v>0</v>
      </c>
      <c r="G41" s="35">
        <v>0</v>
      </c>
      <c r="H41" s="35">
        <v>-1081.59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-4356.16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1005261.75</v>
      </c>
      <c r="C44" s="36">
        <f t="shared" si="11"/>
        <v>736753.2300000002</v>
      </c>
      <c r="D44" s="36">
        <f t="shared" si="11"/>
        <v>643076.3200000001</v>
      </c>
      <c r="E44" s="36">
        <f t="shared" si="11"/>
        <v>200265.84000000003</v>
      </c>
      <c r="F44" s="36">
        <f t="shared" si="11"/>
        <v>698979.57</v>
      </c>
      <c r="G44" s="36">
        <f t="shared" si="11"/>
        <v>963242.23</v>
      </c>
      <c r="H44" s="36">
        <f t="shared" si="11"/>
        <v>214557.12000000002</v>
      </c>
      <c r="I44" s="36">
        <f t="shared" si="11"/>
        <v>722567.45</v>
      </c>
      <c r="J44" s="36">
        <f t="shared" si="11"/>
        <v>624321.12</v>
      </c>
      <c r="K44" s="36">
        <f t="shared" si="11"/>
        <v>856931.93</v>
      </c>
      <c r="L44" s="36">
        <f t="shared" si="11"/>
        <v>790663.7599999999</v>
      </c>
      <c r="M44" s="36">
        <f t="shared" si="11"/>
        <v>445506.56</v>
      </c>
      <c r="N44" s="36">
        <f t="shared" si="11"/>
        <v>242018</v>
      </c>
      <c r="O44" s="36">
        <f>SUM(B44:N44)</f>
        <v>8144144.879999999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>
        <v>0</v>
      </c>
      <c r="C48" s="45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5">
        <v>0</v>
      </c>
      <c r="J48" s="46">
        <v>0</v>
      </c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1005261.75</v>
      </c>
      <c r="C50" s="51">
        <f t="shared" si="12"/>
        <v>736753.23</v>
      </c>
      <c r="D50" s="51">
        <f t="shared" si="12"/>
        <v>643076.31</v>
      </c>
      <c r="E50" s="51">
        <f t="shared" si="12"/>
        <v>200265.83</v>
      </c>
      <c r="F50" s="51">
        <f t="shared" si="12"/>
        <v>698979.58</v>
      </c>
      <c r="G50" s="51">
        <f t="shared" si="12"/>
        <v>963242.22</v>
      </c>
      <c r="H50" s="51">
        <f t="shared" si="12"/>
        <v>214557.12</v>
      </c>
      <c r="I50" s="51">
        <f t="shared" si="12"/>
        <v>722567.46</v>
      </c>
      <c r="J50" s="51">
        <f t="shared" si="12"/>
        <v>624321.13</v>
      </c>
      <c r="K50" s="51">
        <f t="shared" si="12"/>
        <v>856931.93</v>
      </c>
      <c r="L50" s="51">
        <f t="shared" si="12"/>
        <v>790663.76</v>
      </c>
      <c r="M50" s="51">
        <f t="shared" si="12"/>
        <v>445506.55</v>
      </c>
      <c r="N50" s="51">
        <f t="shared" si="12"/>
        <v>242018.01</v>
      </c>
      <c r="O50" s="36">
        <f t="shared" si="12"/>
        <v>8144144.88</v>
      </c>
      <c r="Q50"/>
    </row>
    <row r="51" spans="1:18" ht="18.75" customHeight="1">
      <c r="A51" s="26" t="s">
        <v>57</v>
      </c>
      <c r="B51" s="51">
        <v>838030.25</v>
      </c>
      <c r="C51" s="51">
        <v>535677.13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1373707.38</v>
      </c>
      <c r="P51"/>
      <c r="Q51"/>
      <c r="R51" s="43"/>
    </row>
    <row r="52" spans="1:16" ht="18.75" customHeight="1">
      <c r="A52" s="26" t="s">
        <v>58</v>
      </c>
      <c r="B52" s="51">
        <v>167231.5</v>
      </c>
      <c r="C52" s="51">
        <v>201076.1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368307.6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643076.31</v>
      </c>
      <c r="E53" s="52">
        <v>0</v>
      </c>
      <c r="F53" s="52">
        <v>0</v>
      </c>
      <c r="G53" s="52">
        <v>0</v>
      </c>
      <c r="H53" s="51">
        <v>214557.12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857633.43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200265.83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200265.83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698979.58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698979.58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963242.22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963242.22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722567.46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722567.46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624321.13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624321.13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856931.93</v>
      </c>
      <c r="L59" s="31">
        <v>790663.76</v>
      </c>
      <c r="M59" s="52">
        <v>0</v>
      </c>
      <c r="N59" s="52">
        <v>0</v>
      </c>
      <c r="O59" s="36">
        <f t="shared" si="13"/>
        <v>1647595.69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445506.55</v>
      </c>
      <c r="N60" s="52">
        <v>0</v>
      </c>
      <c r="O60" s="36">
        <f t="shared" si="13"/>
        <v>445506.55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242018.01</v>
      </c>
      <c r="O61" s="55">
        <f t="shared" si="13"/>
        <v>242018.01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2021-03-19T16:54:28Z</dcterms:modified>
  <cp:category/>
  <cp:version/>
  <cp:contentType/>
  <cp:contentStatus/>
</cp:coreProperties>
</file>