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<sst xmlns="http://schemas.openxmlformats.org/spreadsheetml/2006/main" count="80" uniqueCount="77">
  <si>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</si>
  <si>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</si>
  <si>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</si>
  <si>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</si>
  <si>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</si>
  <si>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</si>
  <si>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</si>
  <si>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</si>
  <si>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</si>
  <si>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</si>
  <si>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</si>
  <si>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</si>
  <si>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</si>
  <si>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</si>
  <si>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</si>
  <si>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</si>
  <si>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</si>
  <si>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</si>
  <si>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</si>
  <si>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</si>
  <si>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</si>
  <si>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</si>
  <si>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</si>
  <si>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</si>
  <si>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</si>
  <si>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</si>
  <si>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</si>
  <si>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</si>
  <si>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</si>
  <si>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</si>
  <si>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</si>
  <si>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</si>
  <si>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</si>
  <si>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</si>
  <si>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</si>
  <si>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</si>
  <si>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</si>
  <si>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</si>
  <si>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</si>
  <si>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</si>
  <si>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</si>
  <si>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</si>
  <si>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</si>
  <si>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</si>
  <si>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</si>
  <si>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</si>
  <si>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</si>
  <si>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</si>
  <si>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</si>
  <si>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</si>
  <si>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</si>
  <si>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</si>
  <si>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</si>
  <si>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</si>
  <si>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</si>
  <si>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</si>
  <si>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</si>
  <si>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</si>
  <si>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</si>
  <si>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</si>
  <si>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</si>
  <si>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</si>
  <si>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</si>
  <si>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</si>
  <si>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</si>
  <si>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</si>
  <si>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</si>
  <si>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</si>
  <si>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</si>
  <si>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</si>
  <si>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</si>
  <si>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</si>
  <si>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</si>
  <si>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12/06/21 - VENCIMENTO 18/06/21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</si>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</sst>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224774</v>
      </c>
      <c r="C7" s="9">
        <f t="shared" si="0"/>
        <v>151276</v>
      </c>
      <c r="D7" s="9">
        <f t="shared" si="0"/>
        <v>178775</v>
      </c>
      <c r="E7" s="9">
        <f t="shared" si="0"/>
        <v>37693</v>
      </c>
      <c r="F7" s="9">
        <f t="shared" si="0"/>
        <v>117564</v>
      </c>
      <c r="G7" s="9">
        <f t="shared" si="0"/>
        <v>191016</v>
      </c>
      <c r="H7" s="9">
        <f t="shared" si="0"/>
        <v>24595</v>
      </c>
      <c r="I7" s="9">
        <f t="shared" si="0"/>
        <v>147809</v>
      </c>
      <c r="J7" s="9">
        <f t="shared" si="0"/>
        <v>138035</v>
      </c>
      <c r="K7" s="9">
        <f t="shared" si="0"/>
        <v>196300</v>
      </c>
      <c r="L7" s="9">
        <f t="shared" si="0"/>
        <v>155317</v>
      </c>
      <c r="M7" s="9">
        <f t="shared" si="0"/>
        <v>64986</v>
      </c>
      <c r="N7" s="9">
        <f t="shared" si="0"/>
        <v>38577</v>
      </c>
      <c r="O7" s="9">
        <f t="shared" si="0"/>
        <v>1666717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12347</v>
      </c>
      <c r="C8" s="11">
        <f t="shared" si="1"/>
        <v>11911</v>
      </c>
      <c r="D8" s="11">
        <f t="shared" si="1"/>
        <v>10836</v>
      </c>
      <c r="E8" s="11">
        <f t="shared" si="1"/>
        <v>1981</v>
      </c>
      <c r="F8" s="11">
        <f t="shared" si="1"/>
        <v>6438</v>
      </c>
      <c r="G8" s="11">
        <f t="shared" si="1"/>
        <v>10734</v>
      </c>
      <c r="H8" s="11">
        <f t="shared" si="1"/>
        <v>1961</v>
      </c>
      <c r="I8" s="11">
        <f t="shared" si="1"/>
        <v>11726</v>
      </c>
      <c r="J8" s="11">
        <f t="shared" si="1"/>
        <v>8201</v>
      </c>
      <c r="K8" s="11">
        <f t="shared" si="1"/>
        <v>8482</v>
      </c>
      <c r="L8" s="11">
        <f t="shared" si="1"/>
        <v>7371</v>
      </c>
      <c r="M8" s="11">
        <f t="shared" si="1"/>
        <v>3075</v>
      </c>
      <c r="N8" s="11">
        <f t="shared" si="1"/>
        <v>2676</v>
      </c>
      <c r="O8" s="11">
        <f t="shared" si="1"/>
        <v>97739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12347</v>
      </c>
      <c r="C9" s="11">
        <v>11911</v>
      </c>
      <c r="D9" s="11">
        <v>10836</v>
      </c>
      <c r="E9" s="11">
        <v>1981</v>
      </c>
      <c r="F9" s="11">
        <v>6438</v>
      </c>
      <c r="G9" s="11">
        <v>10734</v>
      </c>
      <c r="H9" s="11">
        <v>1959</v>
      </c>
      <c r="I9" s="11">
        <v>11726</v>
      </c>
      <c r="J9" s="11">
        <v>8201</v>
      </c>
      <c r="K9" s="11">
        <v>8474</v>
      </c>
      <c r="L9" s="11">
        <v>7371</v>
      </c>
      <c r="M9" s="11">
        <v>3074</v>
      </c>
      <c r="N9" s="11">
        <v>2676</v>
      </c>
      <c r="O9" s="11">
        <f>SUM(B9:N9)</f>
        <v>97728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0</v>
      </c>
      <c r="J10" s="13">
        <v>0</v>
      </c>
      <c r="K10" s="13">
        <v>8</v>
      </c>
      <c r="L10" s="13">
        <v>0</v>
      </c>
      <c r="M10" s="13">
        <v>1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212427</v>
      </c>
      <c r="C11" s="13">
        <v>139365</v>
      </c>
      <c r="D11" s="13">
        <v>167939</v>
      </c>
      <c r="E11" s="13">
        <v>35712</v>
      </c>
      <c r="F11" s="13">
        <v>111126</v>
      </c>
      <c r="G11" s="13">
        <v>180282</v>
      </c>
      <c r="H11" s="13">
        <v>22634</v>
      </c>
      <c r="I11" s="13">
        <v>136083</v>
      </c>
      <c r="J11" s="13">
        <v>129834</v>
      </c>
      <c r="K11" s="13">
        <v>187818</v>
      </c>
      <c r="L11" s="13">
        <v>147946</v>
      </c>
      <c r="M11" s="13">
        <v>61911</v>
      </c>
      <c r="N11" s="13">
        <v>35901</v>
      </c>
      <c r="O11" s="11">
        <f>SUM(B11:N11)</f>
        <v>1568978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1.434159633977369</v>
      </c>
      <c r="C15" s="19">
        <v>1.489193145059193</v>
      </c>
      <c r="D15" s="19">
        <v>1.32985267188557</v>
      </c>
      <c r="E15" s="19">
        <v>1.12949215815711</v>
      </c>
      <c r="F15" s="19">
        <v>1.837761518681727</v>
      </c>
      <c r="G15" s="19">
        <v>1.76071409895168</v>
      </c>
      <c r="H15" s="19">
        <v>2.096037944968266</v>
      </c>
      <c r="I15" s="19">
        <v>1.491213541767719</v>
      </c>
      <c r="J15" s="19">
        <v>1.449702482460139</v>
      </c>
      <c r="K15" s="19">
        <v>1.390989983908962</v>
      </c>
      <c r="L15" s="19">
        <v>1.474330034219661</v>
      </c>
      <c r="M15" s="19">
        <v>1.560152884520153</v>
      </c>
      <c r="N15" s="19">
        <v>1.432546327374912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779118.48</v>
      </c>
      <c r="C17" s="24">
        <f aca="true" t="shared" si="2" ref="C17:N17">C18+C19+C20+C21+C22+C23+C24+C25</f>
        <v>553081.8500000001</v>
      </c>
      <c r="D17" s="24">
        <f t="shared" si="2"/>
        <v>500307.37000000005</v>
      </c>
      <c r="E17" s="24">
        <f t="shared" si="2"/>
        <v>156599.02000000002</v>
      </c>
      <c r="F17" s="24">
        <f t="shared" si="2"/>
        <v>527930.37</v>
      </c>
      <c r="G17" s="24">
        <f t="shared" si="2"/>
        <v>678436.43</v>
      </c>
      <c r="H17" s="24">
        <f t="shared" si="2"/>
        <v>136723.51</v>
      </c>
      <c r="I17" s="24">
        <f t="shared" si="2"/>
        <v>536638.59</v>
      </c>
      <c r="J17" s="24">
        <f t="shared" si="2"/>
        <v>476267.87000000005</v>
      </c>
      <c r="K17" s="24">
        <f t="shared" si="2"/>
        <v>634455.7599999999</v>
      </c>
      <c r="L17" s="24">
        <f t="shared" si="2"/>
        <v>609778.0399999999</v>
      </c>
      <c r="M17" s="24">
        <f t="shared" si="2"/>
        <v>315991.62</v>
      </c>
      <c r="N17" s="24">
        <f t="shared" si="2"/>
        <v>151784.35</v>
      </c>
      <c r="O17" s="24">
        <f>O18+O19+O20+O21+O22+O23+O24+O25</f>
        <v>6057113.26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495671.62</v>
      </c>
      <c r="C18" s="30">
        <f t="shared" si="3"/>
        <v>344531.09</v>
      </c>
      <c r="D18" s="30">
        <f t="shared" si="3"/>
        <v>356995.8</v>
      </c>
      <c r="E18" s="30">
        <f t="shared" si="3"/>
        <v>128763.06</v>
      </c>
      <c r="F18" s="30">
        <f t="shared" si="3"/>
        <v>272007.83</v>
      </c>
      <c r="G18" s="30">
        <f t="shared" si="3"/>
        <v>363312.43</v>
      </c>
      <c r="H18" s="30">
        <f t="shared" si="3"/>
        <v>62724.63</v>
      </c>
      <c r="I18" s="30">
        <f t="shared" si="3"/>
        <v>333959.65</v>
      </c>
      <c r="J18" s="30">
        <f t="shared" si="3"/>
        <v>313905.39</v>
      </c>
      <c r="K18" s="30">
        <f t="shared" si="3"/>
        <v>422260.93</v>
      </c>
      <c r="L18" s="30">
        <f t="shared" si="3"/>
        <v>380247.08</v>
      </c>
      <c r="M18" s="30">
        <f t="shared" si="3"/>
        <v>183793.41</v>
      </c>
      <c r="N18" s="30">
        <f t="shared" si="3"/>
        <v>98598.95</v>
      </c>
      <c r="O18" s="30">
        <f aca="true" t="shared" si="4" ref="O18:O25">SUM(B18:N18)</f>
        <v>3756771.8700000006</v>
      </c>
    </row>
    <row r="19" spans="1:23" ht="18.75" customHeight="1">
      <c r="A19" s="26" t="s">
        <v>35</v>
      </c>
      <c r="B19" s="30">
        <f>IF(B15&lt;&gt;0,ROUND((B15-1)*B18,2),0)</f>
        <v>215200.61</v>
      </c>
      <c r="C19" s="30">
        <f aca="true" t="shared" si="5" ref="C19:N19">IF(C15&lt;&gt;0,ROUND((C15-1)*C18,2),0)</f>
        <v>168542.25</v>
      </c>
      <c r="D19" s="30">
        <f t="shared" si="5"/>
        <v>117756.02</v>
      </c>
      <c r="E19" s="30">
        <f t="shared" si="5"/>
        <v>16673.81</v>
      </c>
      <c r="F19" s="30">
        <f t="shared" si="5"/>
        <v>227877.69</v>
      </c>
      <c r="G19" s="30">
        <f t="shared" si="5"/>
        <v>276376.89</v>
      </c>
      <c r="H19" s="30">
        <f t="shared" si="5"/>
        <v>68748.57</v>
      </c>
      <c r="I19" s="30">
        <f t="shared" si="5"/>
        <v>164045.5</v>
      </c>
      <c r="J19" s="30">
        <f t="shared" si="5"/>
        <v>141164.03</v>
      </c>
      <c r="K19" s="30">
        <f t="shared" si="5"/>
        <v>165099.79</v>
      </c>
      <c r="L19" s="30">
        <f t="shared" si="5"/>
        <v>180362.61</v>
      </c>
      <c r="M19" s="30">
        <f t="shared" si="5"/>
        <v>102952.41</v>
      </c>
      <c r="N19" s="30">
        <f t="shared" si="5"/>
        <v>42648.61</v>
      </c>
      <c r="O19" s="30">
        <f t="shared" si="4"/>
        <v>1887448.79</v>
      </c>
      <c r="W19" s="62"/>
    </row>
    <row r="20" spans="1:15" ht="18.75" customHeight="1">
      <c r="A20" s="26" t="s">
        <v>36</v>
      </c>
      <c r="B20" s="30">
        <v>29167.62</v>
      </c>
      <c r="C20" s="30">
        <v>22159.48</v>
      </c>
      <c r="D20" s="30">
        <v>14102.44</v>
      </c>
      <c r="E20" s="30">
        <v>5405.44</v>
      </c>
      <c r="F20" s="30">
        <v>12946.57</v>
      </c>
      <c r="G20" s="30">
        <v>18377.85</v>
      </c>
      <c r="H20" s="30">
        <v>2676.27</v>
      </c>
      <c r="I20" s="30">
        <v>12401.45</v>
      </c>
      <c r="J20" s="30">
        <v>16132.01</v>
      </c>
      <c r="K20" s="30">
        <v>22098.24</v>
      </c>
      <c r="L20" s="30">
        <v>23099.64</v>
      </c>
      <c r="M20" s="30">
        <v>10375.97</v>
      </c>
      <c r="N20" s="30">
        <v>4479.37</v>
      </c>
      <c r="O20" s="30">
        <f t="shared" si="4"/>
        <v>193422.35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-440.6</v>
      </c>
      <c r="C22" s="30">
        <v>0</v>
      </c>
      <c r="D22" s="30">
        <v>-5877.13</v>
      </c>
      <c r="E22" s="30">
        <v>0</v>
      </c>
      <c r="F22" s="30">
        <v>-3002.67</v>
      </c>
      <c r="G22" s="30">
        <v>0</v>
      </c>
      <c r="H22" s="30">
        <v>-3192.67</v>
      </c>
      <c r="I22" s="30">
        <v>0</v>
      </c>
      <c r="J22" s="30">
        <v>-7620.87</v>
      </c>
      <c r="K22" s="30">
        <v>-1562</v>
      </c>
      <c r="L22" s="30">
        <v>-303.07</v>
      </c>
      <c r="M22" s="30">
        <v>0</v>
      </c>
      <c r="N22" s="30">
        <v>0</v>
      </c>
      <c r="O22" s="30">
        <f t="shared" si="4"/>
        <v>-21999.010000000002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-3667.41</v>
      </c>
      <c r="E23" s="30">
        <v>-219.9</v>
      </c>
      <c r="F23" s="30">
        <v>0</v>
      </c>
      <c r="G23" s="30">
        <v>-85.7</v>
      </c>
      <c r="H23" s="30">
        <v>-581.49</v>
      </c>
      <c r="I23" s="30">
        <v>-155.34</v>
      </c>
      <c r="J23" s="30">
        <v>-4015.23</v>
      </c>
      <c r="K23" s="30">
        <v>0</v>
      </c>
      <c r="L23" s="30">
        <v>0</v>
      </c>
      <c r="M23" s="30">
        <v>0</v>
      </c>
      <c r="N23" s="30">
        <v>-334.65</v>
      </c>
      <c r="O23" s="30">
        <f t="shared" si="4"/>
        <v>-9059.72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36747.35</v>
      </c>
      <c r="C25" s="30">
        <v>15077.15</v>
      </c>
      <c r="D25" s="30">
        <v>19611.71</v>
      </c>
      <c r="E25" s="30">
        <v>4590.67</v>
      </c>
      <c r="F25" s="30">
        <v>16715.01</v>
      </c>
      <c r="G25" s="30">
        <v>19069.02</v>
      </c>
      <c r="H25" s="30">
        <v>4962.26</v>
      </c>
      <c r="I25" s="30">
        <v>25001.39</v>
      </c>
      <c r="J25" s="30">
        <v>15316.6</v>
      </c>
      <c r="K25" s="30">
        <v>25172.86</v>
      </c>
      <c r="L25" s="30">
        <v>24985.84</v>
      </c>
      <c r="M25" s="30">
        <v>17483.89</v>
      </c>
      <c r="N25" s="30">
        <v>5006.13</v>
      </c>
      <c r="O25" s="30">
        <f t="shared" si="4"/>
        <v>229739.88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-54326.8</v>
      </c>
      <c r="C27" s="30">
        <f>+C28+C30+C42+C43+C46-C47</f>
        <v>-52408.4</v>
      </c>
      <c r="D27" s="30">
        <f t="shared" si="6"/>
        <v>-50081.880000000005</v>
      </c>
      <c r="E27" s="30">
        <f t="shared" si="6"/>
        <v>-8716.4</v>
      </c>
      <c r="F27" s="30">
        <f t="shared" si="6"/>
        <v>-28327.2</v>
      </c>
      <c r="G27" s="30">
        <f t="shared" si="6"/>
        <v>-47229.6</v>
      </c>
      <c r="H27" s="30">
        <f t="shared" si="6"/>
        <v>-22454.54</v>
      </c>
      <c r="I27" s="30">
        <f t="shared" si="6"/>
        <v>-51594.4</v>
      </c>
      <c r="J27" s="30">
        <f t="shared" si="6"/>
        <v>-36084.4</v>
      </c>
      <c r="K27" s="30">
        <f t="shared" si="6"/>
        <v>-37285.6</v>
      </c>
      <c r="L27" s="30">
        <f t="shared" si="6"/>
        <v>-32432.4</v>
      </c>
      <c r="M27" s="30">
        <f t="shared" si="6"/>
        <v>-13525.6</v>
      </c>
      <c r="N27" s="30">
        <f t="shared" si="6"/>
        <v>-11774.4</v>
      </c>
      <c r="O27" s="30">
        <f t="shared" si="6"/>
        <v>-446241.62000000005</v>
      </c>
    </row>
    <row r="28" spans="1:15" ht="18.75" customHeight="1">
      <c r="A28" s="26" t="s">
        <v>40</v>
      </c>
      <c r="B28" s="31">
        <f>+B29</f>
        <v>-54326.8</v>
      </c>
      <c r="C28" s="31">
        <f>+C29</f>
        <v>-52408.4</v>
      </c>
      <c r="D28" s="31">
        <f aca="true" t="shared" si="7" ref="D28:O28">+D29</f>
        <v>-47678.4</v>
      </c>
      <c r="E28" s="31">
        <f t="shared" si="7"/>
        <v>-8716.4</v>
      </c>
      <c r="F28" s="31">
        <f t="shared" si="7"/>
        <v>-28327.2</v>
      </c>
      <c r="G28" s="31">
        <f t="shared" si="7"/>
        <v>-47229.6</v>
      </c>
      <c r="H28" s="31">
        <f t="shared" si="7"/>
        <v>-8619.6</v>
      </c>
      <c r="I28" s="31">
        <f t="shared" si="7"/>
        <v>-51594.4</v>
      </c>
      <c r="J28" s="31">
        <f t="shared" si="7"/>
        <v>-36084.4</v>
      </c>
      <c r="K28" s="31">
        <f t="shared" si="7"/>
        <v>-37285.6</v>
      </c>
      <c r="L28" s="31">
        <f t="shared" si="7"/>
        <v>-32432.4</v>
      </c>
      <c r="M28" s="31">
        <f t="shared" si="7"/>
        <v>-13525.6</v>
      </c>
      <c r="N28" s="31">
        <f t="shared" si="7"/>
        <v>-11774.4</v>
      </c>
      <c r="O28" s="31">
        <f t="shared" si="7"/>
        <v>-430003.20000000007</v>
      </c>
    </row>
    <row r="29" spans="1:26" ht="18.75" customHeight="1">
      <c r="A29" s="27" t="s">
        <v>41</v>
      </c>
      <c r="B29" s="16">
        <f>ROUND((-B9)*$G$3,2)</f>
        <v>-54326.8</v>
      </c>
      <c r="C29" s="16">
        <f aca="true" t="shared" si="8" ref="C29:N29">ROUND((-C9)*$G$3,2)</f>
        <v>-52408.4</v>
      </c>
      <c r="D29" s="16">
        <f t="shared" si="8"/>
        <v>-47678.4</v>
      </c>
      <c r="E29" s="16">
        <f t="shared" si="8"/>
        <v>-8716.4</v>
      </c>
      <c r="F29" s="16">
        <f t="shared" si="8"/>
        <v>-28327.2</v>
      </c>
      <c r="G29" s="16">
        <f t="shared" si="8"/>
        <v>-47229.6</v>
      </c>
      <c r="H29" s="16">
        <f t="shared" si="8"/>
        <v>-8619.6</v>
      </c>
      <c r="I29" s="16">
        <f t="shared" si="8"/>
        <v>-51594.4</v>
      </c>
      <c r="J29" s="16">
        <f t="shared" si="8"/>
        <v>-36084.4</v>
      </c>
      <c r="K29" s="16">
        <f t="shared" si="8"/>
        <v>-37285.6</v>
      </c>
      <c r="L29" s="16">
        <f t="shared" si="8"/>
        <v>-32432.4</v>
      </c>
      <c r="M29" s="16">
        <f t="shared" si="8"/>
        <v>-13525.6</v>
      </c>
      <c r="N29" s="16">
        <f t="shared" si="8"/>
        <v>-11774.4</v>
      </c>
      <c r="O29" s="32">
        <f aca="true" t="shared" si="9" ref="O29:O47">SUM(B29:N29)</f>
        <v>-430003.20000000007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-13176.13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-13176.13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-13176.13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-13176.13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-2403.48</v>
      </c>
      <c r="E42" s="35">
        <v>0</v>
      </c>
      <c r="F42" s="35">
        <v>0</v>
      </c>
      <c r="G42" s="35">
        <v>0</v>
      </c>
      <c r="H42" s="35">
        <v>-658.81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-3062.29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724791.6799999999</v>
      </c>
      <c r="C45" s="36">
        <f t="shared" si="11"/>
        <v>500673.45000000007</v>
      </c>
      <c r="D45" s="36">
        <f t="shared" si="11"/>
        <v>450225.49000000005</v>
      </c>
      <c r="E45" s="36">
        <f t="shared" si="11"/>
        <v>147882.62000000002</v>
      </c>
      <c r="F45" s="36">
        <f t="shared" si="11"/>
        <v>499603.17</v>
      </c>
      <c r="G45" s="36">
        <f t="shared" si="11"/>
        <v>631206.8300000001</v>
      </c>
      <c r="H45" s="36">
        <f t="shared" si="11"/>
        <v>114268.97</v>
      </c>
      <c r="I45" s="36">
        <f t="shared" si="11"/>
        <v>485044.18999999994</v>
      </c>
      <c r="J45" s="36">
        <f t="shared" si="11"/>
        <v>440183.47000000003</v>
      </c>
      <c r="K45" s="36">
        <f t="shared" si="11"/>
        <v>597170.1599999999</v>
      </c>
      <c r="L45" s="36">
        <f t="shared" si="11"/>
        <v>577345.6399999999</v>
      </c>
      <c r="M45" s="36">
        <f t="shared" si="11"/>
        <v>302466.02</v>
      </c>
      <c r="N45" s="36">
        <f t="shared" si="11"/>
        <v>140009.95</v>
      </c>
      <c r="O45" s="36">
        <f>SUM(B45:N45)</f>
        <v>5610871.64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724791.6900000001</v>
      </c>
      <c r="C51" s="51">
        <f t="shared" si="12"/>
        <v>500673.44999999995</v>
      </c>
      <c r="D51" s="51">
        <f t="shared" si="12"/>
        <v>450225.49</v>
      </c>
      <c r="E51" s="51">
        <f t="shared" si="12"/>
        <v>147882.61</v>
      </c>
      <c r="F51" s="51">
        <f t="shared" si="12"/>
        <v>499603.17</v>
      </c>
      <c r="G51" s="51">
        <f t="shared" si="12"/>
        <v>631206.83</v>
      </c>
      <c r="H51" s="51">
        <f t="shared" si="12"/>
        <v>114268.97</v>
      </c>
      <c r="I51" s="51">
        <f t="shared" si="12"/>
        <v>485044.2</v>
      </c>
      <c r="J51" s="51">
        <f t="shared" si="12"/>
        <v>440183.48</v>
      </c>
      <c r="K51" s="51">
        <f t="shared" si="12"/>
        <v>597170.16</v>
      </c>
      <c r="L51" s="51">
        <f t="shared" si="12"/>
        <v>577345.64</v>
      </c>
      <c r="M51" s="51">
        <f t="shared" si="12"/>
        <v>302466.01</v>
      </c>
      <c r="N51" s="51">
        <f t="shared" si="12"/>
        <v>140009.96</v>
      </c>
      <c r="O51" s="36">
        <f t="shared" si="12"/>
        <v>5610871.66</v>
      </c>
      <c r="Q51"/>
    </row>
    <row r="52" spans="1:18" ht="18.75" customHeight="1">
      <c r="A52" s="26" t="s">
        <v>57</v>
      </c>
      <c r="B52" s="51">
        <v>600118.06</v>
      </c>
      <c r="C52" s="51">
        <v>367134.47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967252.53</v>
      </c>
      <c r="P52"/>
      <c r="Q52"/>
      <c r="R52" s="43"/>
    </row>
    <row r="53" spans="1:16" ht="18.75" customHeight="1">
      <c r="A53" s="26" t="s">
        <v>58</v>
      </c>
      <c r="B53" s="51">
        <v>124673.63</v>
      </c>
      <c r="C53" s="51">
        <v>133538.98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258212.61000000002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450225.49</v>
      </c>
      <c r="E54" s="52">
        <v>0</v>
      </c>
      <c r="F54" s="52">
        <v>0</v>
      </c>
      <c r="G54" s="52">
        <v>0</v>
      </c>
      <c r="H54" s="51">
        <v>114268.97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564494.46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147882.61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147882.61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499603.17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499603.17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631206.83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631206.83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485044.2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485044.2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440183.48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440183.48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597170.16</v>
      </c>
      <c r="L60" s="31">
        <v>577345.64</v>
      </c>
      <c r="M60" s="52">
        <v>0</v>
      </c>
      <c r="N60" s="52">
        <v>0</v>
      </c>
      <c r="O60" s="36">
        <f t="shared" si="13"/>
        <v>1174515.8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302466.01</v>
      </c>
      <c r="N61" s="52">
        <v>0</v>
      </c>
      <c r="O61" s="36">
        <f t="shared" si="13"/>
        <v>302466.01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140009.96</v>
      </c>
      <c r="O62" s="55">
        <f t="shared" si="13"/>
        <v>140009.96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2021-06-17T15:12:32Z</dcterms:modified>
  <cp:category/>
  <cp:version/>
  <cp:contentType/>
  <cp:contentStatus/>
</cp:coreProperties>
</file>