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<sst xmlns="http://schemas.openxmlformats.org/spreadsheetml/2006/main" count="75" uniqueCount="74">
  <si>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</si>
  <si>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</si>
  <si>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</si>
  <si>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</si>
  <si>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</si>
  <si>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</si>
  <si>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</si>
  <si>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</si>
  <si>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</si>
  <si>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</si>
  <si>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</si>
  <si>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</si>
  <si>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</si>
  <si>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</si>
  <si>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</si>
  <si>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</si>
  <si>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</si>
  <si>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</si>
  <si>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</si>
  <si>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</si>
  <si>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</si>
  <si>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</si>
  <si>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</si>
  <si>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</si>
  <si>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</si>
  <si>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</si>
  <si>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</si>
  <si>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</si>
  <si>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</si>
  <si>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</si>
  <si>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</si>
  <si>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</si>
  <si>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</si>
  <si>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</si>
  <si>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</si>
  <si>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</si>
  <si>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</si>
  <si>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</si>
  <si>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</si>
  <si>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</si>
  <si>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</si>
  <si>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</si>
  <si>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</si>
  <si>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</si>
  <si>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</si>
  <si>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</si>
  <si>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</si>
  <si>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</si>
  <si>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</si>
  <si>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</si>
  <si>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</si>
  <si>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</si>
  <si>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</si>
  <si>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</si>
  <si>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</si>
  <si>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</si>
  <si>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</si>
  <si>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</si>
  <si>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</si>
  <si>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</si>
  <si>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</si>
  <si>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</si>
  <si>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</si>
  <si>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</si>
  <si>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</si>
  <si>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</si>
  <si>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</si>
  <si>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</si>
  <si>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</si>
  <si>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</si>
  <si>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</si>
  <si>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23/06/21 - VENCIMENTO 30/06/21</t>
  </si>
  <si>
    <t>5.3. Revisão de Remuneração pelo Transporte Coletivo ¹</t>
  </si>
  <si>
    <t>¹ Rede da madrugada, Arla 32 e aposentados de maio.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</si>
</sst>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50</v>
      </c>
      <c r="B4" s="60" t="s">
        <v>49</v>
      </c>
      <c r="C4" s="61"/>
      <c r="D4" s="61"/>
      <c r="E4" s="61"/>
      <c r="F4" s="61"/>
      <c r="G4" s="61"/>
      <c r="H4" s="61"/>
      <c r="I4" s="61"/>
      <c r="J4" s="61"/>
      <c r="K4" s="59" t="s">
        <v>48</v>
      </c>
    </row>
    <row r="5" spans="1:11" ht="43.5" customHeight="1">
      <c r="A5" s="59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9"/>
    </row>
    <row r="6" spans="1:11" ht="18.75" customHeight="1">
      <c r="A6" s="59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9"/>
    </row>
    <row r="7" spans="1:14" ht="16.5" customHeight="1">
      <c r="A7" s="13" t="s">
        <v>36</v>
      </c>
      <c r="B7" s="47">
        <f aca="true" t="shared" si="0" ref="B7:K7">B8+B11</f>
        <v>238602</v>
      </c>
      <c r="C7" s="47">
        <f t="shared" si="0"/>
        <v>205604</v>
      </c>
      <c r="D7" s="47">
        <f t="shared" si="0"/>
        <v>269534</v>
      </c>
      <c r="E7" s="47">
        <f t="shared" si="0"/>
        <v>136462</v>
      </c>
      <c r="F7" s="47">
        <f t="shared" si="0"/>
        <v>163941</v>
      </c>
      <c r="G7" s="47">
        <f t="shared" si="0"/>
        <v>185117</v>
      </c>
      <c r="H7" s="47">
        <f t="shared" si="0"/>
        <v>209487</v>
      </c>
      <c r="I7" s="47">
        <f t="shared" si="0"/>
        <v>273291</v>
      </c>
      <c r="J7" s="47">
        <f t="shared" si="0"/>
        <v>84150</v>
      </c>
      <c r="K7" s="47">
        <f t="shared" si="0"/>
        <v>1766188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14026</v>
      </c>
      <c r="C8" s="45">
        <f t="shared" si="1"/>
        <v>13574</v>
      </c>
      <c r="D8" s="45">
        <f t="shared" si="1"/>
        <v>14262</v>
      </c>
      <c r="E8" s="45">
        <f t="shared" si="1"/>
        <v>8280</v>
      </c>
      <c r="F8" s="45">
        <f t="shared" si="1"/>
        <v>10056</v>
      </c>
      <c r="G8" s="45">
        <f t="shared" si="1"/>
        <v>6161</v>
      </c>
      <c r="H8" s="45">
        <f t="shared" si="1"/>
        <v>5665</v>
      </c>
      <c r="I8" s="45">
        <f t="shared" si="1"/>
        <v>14627</v>
      </c>
      <c r="J8" s="45">
        <f t="shared" si="1"/>
        <v>2393</v>
      </c>
      <c r="K8" s="38">
        <f>SUM(B8:J8)</f>
        <v>89044</v>
      </c>
      <c r="L8"/>
      <c r="M8"/>
      <c r="N8"/>
    </row>
    <row r="9" spans="1:14" ht="16.5" customHeight="1">
      <c r="A9" s="22" t="s">
        <v>34</v>
      </c>
      <c r="B9" s="45">
        <v>14002</v>
      </c>
      <c r="C9" s="45">
        <v>13572</v>
      </c>
      <c r="D9" s="45">
        <v>14258</v>
      </c>
      <c r="E9" s="45">
        <v>8250</v>
      </c>
      <c r="F9" s="45">
        <v>10047</v>
      </c>
      <c r="G9" s="45">
        <v>6160</v>
      </c>
      <c r="H9" s="45">
        <v>5665</v>
      </c>
      <c r="I9" s="45">
        <v>14607</v>
      </c>
      <c r="J9" s="45">
        <v>2393</v>
      </c>
      <c r="K9" s="38">
        <f>SUM(B9:J9)</f>
        <v>88954</v>
      </c>
      <c r="L9"/>
      <c r="M9"/>
      <c r="N9"/>
    </row>
    <row r="10" spans="1:14" ht="16.5" customHeight="1">
      <c r="A10" s="22" t="s">
        <v>33</v>
      </c>
      <c r="B10" s="45">
        <v>24</v>
      </c>
      <c r="C10" s="45">
        <v>2</v>
      </c>
      <c r="D10" s="45">
        <v>4</v>
      </c>
      <c r="E10" s="45">
        <v>30</v>
      </c>
      <c r="F10" s="45">
        <v>9</v>
      </c>
      <c r="G10" s="45">
        <v>1</v>
      </c>
      <c r="H10" s="45">
        <v>0</v>
      </c>
      <c r="I10" s="45">
        <v>20</v>
      </c>
      <c r="J10" s="45">
        <v>0</v>
      </c>
      <c r="K10" s="38">
        <f>SUM(B10:J10)</f>
        <v>90</v>
      </c>
      <c r="L10"/>
      <c r="M10"/>
      <c r="N10"/>
    </row>
    <row r="11" spans="1:14" ht="16.5" customHeight="1">
      <c r="A11" s="44" t="s">
        <v>32</v>
      </c>
      <c r="B11" s="43">
        <v>224576</v>
      </c>
      <c r="C11" s="43">
        <v>192030</v>
      </c>
      <c r="D11" s="43">
        <v>255272</v>
      </c>
      <c r="E11" s="43">
        <v>128182</v>
      </c>
      <c r="F11" s="43">
        <v>153885</v>
      </c>
      <c r="G11" s="43">
        <v>178956</v>
      </c>
      <c r="H11" s="43">
        <v>203822</v>
      </c>
      <c r="I11" s="43">
        <v>258664</v>
      </c>
      <c r="J11" s="43">
        <v>81757</v>
      </c>
      <c r="K11" s="38">
        <f>SUM(B11:J11)</f>
        <v>1677144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1.540393457181657</v>
      </c>
      <c r="C15" s="39">
        <v>1.572121694541459</v>
      </c>
      <c r="D15" s="39">
        <v>1.244954077936099</v>
      </c>
      <c r="E15" s="39">
        <v>1.676555428363404</v>
      </c>
      <c r="F15" s="39">
        <v>1.408910812557212</v>
      </c>
      <c r="G15" s="39">
        <v>1.377685138337959</v>
      </c>
      <c r="H15" s="39">
        <v>1.346599689424154</v>
      </c>
      <c r="I15" s="39">
        <v>1.372829268108081</v>
      </c>
      <c r="J15" s="39">
        <v>1.471778075160794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1267557.6199999999</v>
      </c>
      <c r="C17" s="36">
        <f aca="true" t="shared" si="2" ref="C17:J17">C18+C19+C20+C21+C22+C23+C24</f>
        <v>1223651.52</v>
      </c>
      <c r="D17" s="36">
        <f t="shared" si="2"/>
        <v>1390167.6</v>
      </c>
      <c r="E17" s="36">
        <f t="shared" si="2"/>
        <v>836104.16</v>
      </c>
      <c r="F17" s="36">
        <f t="shared" si="2"/>
        <v>890574.67</v>
      </c>
      <c r="G17" s="36">
        <f t="shared" si="2"/>
        <v>989800.7999999999</v>
      </c>
      <c r="H17" s="36">
        <f t="shared" si="2"/>
        <v>871926.0000000001</v>
      </c>
      <c r="I17" s="36">
        <f t="shared" si="2"/>
        <v>1192462.3799999997</v>
      </c>
      <c r="J17" s="36">
        <f t="shared" si="2"/>
        <v>435396.47</v>
      </c>
      <c r="K17" s="36">
        <f aca="true" t="shared" si="3" ref="K17:K24">SUM(B17:J17)</f>
        <v>9097641.219999999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800891.47</v>
      </c>
      <c r="C18" s="30">
        <f t="shared" si="4"/>
        <v>757568.5</v>
      </c>
      <c r="D18" s="30">
        <f t="shared" si="4"/>
        <v>1100103.02</v>
      </c>
      <c r="E18" s="30">
        <f t="shared" si="4"/>
        <v>484904.07</v>
      </c>
      <c r="F18" s="30">
        <f t="shared" si="4"/>
        <v>616057.49</v>
      </c>
      <c r="G18" s="30">
        <f t="shared" si="4"/>
        <v>703352.04</v>
      </c>
      <c r="H18" s="30">
        <f t="shared" si="4"/>
        <v>634473.28</v>
      </c>
      <c r="I18" s="30">
        <f t="shared" si="4"/>
        <v>835532.57</v>
      </c>
      <c r="J18" s="30">
        <f t="shared" si="4"/>
        <v>291487.19</v>
      </c>
      <c r="K18" s="30">
        <f t="shared" si="3"/>
        <v>6224369.630000001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432796.51</v>
      </c>
      <c r="C19" s="30">
        <f t="shared" si="5"/>
        <v>433421.37</v>
      </c>
      <c r="D19" s="30">
        <f t="shared" si="5"/>
        <v>269474.72</v>
      </c>
      <c r="E19" s="30">
        <f t="shared" si="5"/>
        <v>328064.48</v>
      </c>
      <c r="F19" s="30">
        <f t="shared" si="5"/>
        <v>251912.57</v>
      </c>
      <c r="G19" s="30">
        <f t="shared" si="5"/>
        <v>265645.61</v>
      </c>
      <c r="H19" s="30">
        <f t="shared" si="5"/>
        <v>219908.24</v>
      </c>
      <c r="I19" s="30">
        <f t="shared" si="5"/>
        <v>311511</v>
      </c>
      <c r="J19" s="30">
        <f t="shared" si="5"/>
        <v>137517.27</v>
      </c>
      <c r="K19" s="30">
        <f t="shared" si="3"/>
        <v>2650251.77</v>
      </c>
      <c r="L19"/>
      <c r="M19"/>
      <c r="N19"/>
    </row>
    <row r="20" spans="1:14" ht="16.5" customHeight="1">
      <c r="A20" s="18" t="s">
        <v>27</v>
      </c>
      <c r="B20" s="30">
        <v>32483.7</v>
      </c>
      <c r="C20" s="30">
        <v>29889.77</v>
      </c>
      <c r="D20" s="30">
        <v>21165.1</v>
      </c>
      <c r="E20" s="30">
        <v>20363.73</v>
      </c>
      <c r="F20" s="30">
        <v>21218.67</v>
      </c>
      <c r="G20" s="30">
        <v>19530.44</v>
      </c>
      <c r="H20" s="30">
        <v>23085.8</v>
      </c>
      <c r="I20" s="30">
        <v>42754.2</v>
      </c>
      <c r="J20" s="30">
        <v>11117.17</v>
      </c>
      <c r="K20" s="30">
        <f t="shared" si="3"/>
        <v>221608.58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-113.23</v>
      </c>
      <c r="H23" s="30">
        <v>0</v>
      </c>
      <c r="I23" s="30">
        <v>-107.27</v>
      </c>
      <c r="J23" s="30">
        <v>-294.3</v>
      </c>
      <c r="K23" s="30">
        <f t="shared" si="3"/>
        <v>-514.8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138420.94999999998</v>
      </c>
      <c r="C27" s="30">
        <f t="shared" si="6"/>
        <v>33486.04999999999</v>
      </c>
      <c r="D27" s="30">
        <f t="shared" si="6"/>
        <v>363211.44</v>
      </c>
      <c r="E27" s="30">
        <f t="shared" si="6"/>
        <v>295706.3</v>
      </c>
      <c r="F27" s="30">
        <f t="shared" si="6"/>
        <v>63187.03</v>
      </c>
      <c r="G27" s="30">
        <f t="shared" si="6"/>
        <v>18046.990000000005</v>
      </c>
      <c r="H27" s="30">
        <f t="shared" si="6"/>
        <v>187603.4</v>
      </c>
      <c r="I27" s="30">
        <f t="shared" si="6"/>
        <v>1034.1499999999942</v>
      </c>
      <c r="J27" s="30">
        <f t="shared" si="6"/>
        <v>20439.309999999998</v>
      </c>
      <c r="K27" s="30">
        <f aca="true" t="shared" si="7" ref="K27:K35">SUM(B27:J27)</f>
        <v>1121135.6199999999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-112239.95000000001</v>
      </c>
      <c r="C28" s="30">
        <f t="shared" si="8"/>
        <v>-66022.18000000001</v>
      </c>
      <c r="D28" s="30">
        <f t="shared" si="8"/>
        <v>-79355.61</v>
      </c>
      <c r="E28" s="30">
        <f t="shared" si="8"/>
        <v>-93123.29999999999</v>
      </c>
      <c r="F28" s="30">
        <f t="shared" si="8"/>
        <v>-44206.8</v>
      </c>
      <c r="G28" s="30">
        <f t="shared" si="8"/>
        <v>-84438.31</v>
      </c>
      <c r="H28" s="30">
        <f t="shared" si="8"/>
        <v>-37863.53</v>
      </c>
      <c r="I28" s="30">
        <f t="shared" si="8"/>
        <v>-84460.61</v>
      </c>
      <c r="J28" s="30">
        <f t="shared" si="8"/>
        <v>-16757.84</v>
      </c>
      <c r="K28" s="30">
        <f t="shared" si="7"/>
        <v>-618468.1299999999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-61608.8</v>
      </c>
      <c r="C29" s="30">
        <f aca="true" t="shared" si="9" ref="C29:J29">-ROUND((C9)*$E$3,2)</f>
        <v>-59716.8</v>
      </c>
      <c r="D29" s="30">
        <f t="shared" si="9"/>
        <v>-62735.2</v>
      </c>
      <c r="E29" s="30">
        <f t="shared" si="9"/>
        <v>-36300</v>
      </c>
      <c r="F29" s="30">
        <f t="shared" si="9"/>
        <v>-44206.8</v>
      </c>
      <c r="G29" s="30">
        <f t="shared" si="9"/>
        <v>-27104</v>
      </c>
      <c r="H29" s="30">
        <f t="shared" si="9"/>
        <v>-24926</v>
      </c>
      <c r="I29" s="30">
        <f t="shared" si="9"/>
        <v>-64270.8</v>
      </c>
      <c r="J29" s="30">
        <f t="shared" si="9"/>
        <v>-10529.2</v>
      </c>
      <c r="K29" s="30">
        <f t="shared" si="7"/>
        <v>-391397.6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-1447.6</v>
      </c>
      <c r="C31" s="30">
        <v>-492.8</v>
      </c>
      <c r="D31" s="30">
        <v>-308</v>
      </c>
      <c r="E31" s="30">
        <v>-739.2</v>
      </c>
      <c r="F31" s="26">
        <v>0</v>
      </c>
      <c r="G31" s="30">
        <v>-338.8</v>
      </c>
      <c r="H31" s="30">
        <v>-140.65</v>
      </c>
      <c r="I31" s="30">
        <v>-219.5</v>
      </c>
      <c r="J31" s="30">
        <v>-67.72</v>
      </c>
      <c r="K31" s="30">
        <f t="shared" si="7"/>
        <v>-3754.2699999999995</v>
      </c>
      <c r="L31"/>
      <c r="M31"/>
      <c r="N31"/>
    </row>
    <row r="32" spans="1:14" ht="16.5" customHeight="1">
      <c r="A32" s="25" t="s">
        <v>20</v>
      </c>
      <c r="B32" s="30">
        <v>-49183.55</v>
      </c>
      <c r="C32" s="30">
        <v>-5812.58</v>
      </c>
      <c r="D32" s="30">
        <v>-16312.41</v>
      </c>
      <c r="E32" s="30">
        <v>-56084.1</v>
      </c>
      <c r="F32" s="26">
        <v>0</v>
      </c>
      <c r="G32" s="30">
        <v>-56995.51</v>
      </c>
      <c r="H32" s="30">
        <v>-12796.88</v>
      </c>
      <c r="I32" s="30">
        <v>-19970.31</v>
      </c>
      <c r="J32" s="30">
        <v>-6160.92</v>
      </c>
      <c r="K32" s="30">
        <f t="shared" si="7"/>
        <v>-223316.26000000004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250660.9</v>
      </c>
      <c r="C45" s="27">
        <v>99508.23</v>
      </c>
      <c r="D45" s="27">
        <v>461680.21</v>
      </c>
      <c r="E45" s="27">
        <v>388829.6</v>
      </c>
      <c r="F45" s="27">
        <v>107393.83</v>
      </c>
      <c r="G45" s="27">
        <v>102485.3</v>
      </c>
      <c r="H45" s="27">
        <v>225466.93</v>
      </c>
      <c r="I45" s="27">
        <v>85494.76</v>
      </c>
      <c r="J45" s="27">
        <v>42730.31</v>
      </c>
      <c r="K45" s="20">
        <f>SUM(B45:J45)</f>
        <v>1764250.07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1405978.5699999998</v>
      </c>
      <c r="C47" s="27">
        <f aca="true" t="shared" si="11" ref="C47:J47">IF(C17+C27+C48&lt;0,0,C17+C27+C48)</f>
        <v>1257137.57</v>
      </c>
      <c r="D47" s="27">
        <f t="shared" si="11"/>
        <v>1753379.04</v>
      </c>
      <c r="E47" s="27">
        <f t="shared" si="11"/>
        <v>1131810.46</v>
      </c>
      <c r="F47" s="27">
        <f t="shared" si="11"/>
        <v>953761.7000000001</v>
      </c>
      <c r="G47" s="27">
        <f t="shared" si="11"/>
        <v>1007847.7899999999</v>
      </c>
      <c r="H47" s="27">
        <f t="shared" si="11"/>
        <v>1059529.4000000001</v>
      </c>
      <c r="I47" s="27">
        <f t="shared" si="11"/>
        <v>1193496.5299999996</v>
      </c>
      <c r="J47" s="27">
        <f t="shared" si="11"/>
        <v>455835.77999999997</v>
      </c>
      <c r="K47" s="20">
        <f>SUM(B47:J47)</f>
        <v>10218776.839999998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1405978.5699999998</v>
      </c>
      <c r="C53" s="10">
        <f t="shared" si="13"/>
        <v>1257137.57</v>
      </c>
      <c r="D53" s="10">
        <f t="shared" si="13"/>
        <v>1753379.04</v>
      </c>
      <c r="E53" s="10">
        <f t="shared" si="13"/>
        <v>1131810.46</v>
      </c>
      <c r="F53" s="10">
        <f t="shared" si="13"/>
        <v>953761.7</v>
      </c>
      <c r="G53" s="10">
        <f t="shared" si="13"/>
        <v>1007847.79</v>
      </c>
      <c r="H53" s="10">
        <f t="shared" si="13"/>
        <v>1059529.4</v>
      </c>
      <c r="I53" s="10">
        <f>SUM(I54:I66)</f>
        <v>1193496.53</v>
      </c>
      <c r="J53" s="10">
        <f t="shared" si="13"/>
        <v>455835.77</v>
      </c>
      <c r="K53" s="5">
        <f>SUM(K54:K66)</f>
        <v>10218776.83</v>
      </c>
      <c r="L53" s="9"/>
    </row>
    <row r="54" spans="1:11" ht="16.5" customHeight="1">
      <c r="A54" s="7" t="s">
        <v>59</v>
      </c>
      <c r="B54" s="8">
        <v>1216357.63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1216357.63</v>
      </c>
    </row>
    <row r="55" spans="1:11" ht="16.5" customHeight="1">
      <c r="A55" s="7" t="s">
        <v>60</v>
      </c>
      <c r="B55" s="8">
        <v>189620.94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189620.94</v>
      </c>
    </row>
    <row r="56" spans="1:11" ht="16.5" customHeight="1">
      <c r="A56" s="7" t="s">
        <v>4</v>
      </c>
      <c r="B56" s="6">
        <v>0</v>
      </c>
      <c r="C56" s="8">
        <v>1257137.57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1257137.57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1753379.04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1753379.04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1131810.46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1131810.46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953761.7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953761.7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1007847.79</v>
      </c>
      <c r="H60" s="6">
        <v>0</v>
      </c>
      <c r="I60" s="6">
        <v>0</v>
      </c>
      <c r="J60" s="6">
        <v>0</v>
      </c>
      <c r="K60" s="5">
        <f t="shared" si="14"/>
        <v>1007847.79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1059529.4</v>
      </c>
      <c r="I61" s="6">
        <v>0</v>
      </c>
      <c r="J61" s="6">
        <v>0</v>
      </c>
      <c r="K61" s="5">
        <f t="shared" si="14"/>
        <v>1059529.4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451190.39</v>
      </c>
      <c r="J63" s="6">
        <v>0</v>
      </c>
      <c r="K63" s="5">
        <f t="shared" si="14"/>
        <v>451190.39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742306.14</v>
      </c>
      <c r="J64" s="6">
        <v>0</v>
      </c>
      <c r="K64" s="5">
        <f t="shared" si="14"/>
        <v>742306.14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455835.77</v>
      </c>
      <c r="K65" s="5">
        <f t="shared" si="14"/>
        <v>455835.77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56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2021-06-29T18:51:22Z</dcterms:modified>
  <cp:category/>
  <cp:version/>
  <cp:contentType/>
  <cp:contentStatus/>
</cp:coreProperties>
</file>