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<sst xmlns="http://schemas.openxmlformats.org/spreadsheetml/2006/main" count="80" uniqueCount="77">
  <si>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</si>
  <si>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</si>
  <si>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</si>
  <si>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</si>
  <si>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</si>
  <si>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</si>
  <si>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</si>
  <si>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</si>
  <si>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</si>
  <si>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</si>
  <si>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</si>
  <si>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</si>
  <si>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</si>
  <si>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</si>
  <si>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</si>
  <si>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</si>
  <si>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</si>
  <si>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</si>
  <si>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</si>
  <si>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</si>
  <si>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</si>
  <si>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</si>
  <si>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</si>
  <si>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</si>
  <si>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</si>
  <si>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</si>
  <si>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</si>
  <si>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</si>
  <si>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</si>
  <si>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</si>
  <si>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</si>
  <si>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</si>
  <si>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</si>
  <si>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</si>
  <si>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</si>
  <si>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</si>
  <si>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</si>
  <si>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</si>
  <si>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</si>
  <si>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</si>
  <si>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</si>
  <si>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</si>
  <si>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</si>
  <si>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</si>
  <si>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</si>
  <si>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</si>
  <si>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</si>
  <si>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</si>
  <si>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</si>
  <si>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</si>
  <si>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</si>
  <si>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</si>
  <si>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</si>
  <si>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</si>
  <si>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</si>
  <si>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</si>
  <si>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</si>
  <si>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</si>
  <si>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</si>
  <si>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</si>
  <si>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</si>
  <si>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</si>
  <si>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</si>
  <si>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</si>
  <si>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</si>
  <si>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</si>
  <si>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</si>
  <si>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</si>
  <si>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</si>
  <si>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</si>
  <si>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</si>
  <si>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</si>
  <si>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</si>
  <si>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26/07/21 - VENCIMENTO 02/08/21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</si>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</sst>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284770</v>
      </c>
      <c r="C7" s="9">
        <f t="shared" si="0"/>
        <v>205806</v>
      </c>
      <c r="D7" s="9">
        <f t="shared" si="0"/>
        <v>219756</v>
      </c>
      <c r="E7" s="9">
        <f t="shared" si="0"/>
        <v>45543</v>
      </c>
      <c r="F7" s="9">
        <f t="shared" si="0"/>
        <v>156609</v>
      </c>
      <c r="G7" s="9">
        <f t="shared" si="0"/>
        <v>259023</v>
      </c>
      <c r="H7" s="9">
        <f t="shared" si="0"/>
        <v>39297</v>
      </c>
      <c r="I7" s="9">
        <f t="shared" si="0"/>
        <v>174171</v>
      </c>
      <c r="J7" s="9">
        <f t="shared" si="0"/>
        <v>183805</v>
      </c>
      <c r="K7" s="9">
        <f t="shared" si="0"/>
        <v>258819</v>
      </c>
      <c r="L7" s="9">
        <f t="shared" si="0"/>
        <v>194252</v>
      </c>
      <c r="M7" s="9">
        <f t="shared" si="0"/>
        <v>93254</v>
      </c>
      <c r="N7" s="9">
        <f t="shared" si="0"/>
        <v>59529</v>
      </c>
      <c r="O7" s="9">
        <f t="shared" si="0"/>
        <v>2174634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15589</v>
      </c>
      <c r="C8" s="11">
        <f t="shared" si="1"/>
        <v>15681</v>
      </c>
      <c r="D8" s="11">
        <f t="shared" si="1"/>
        <v>12136</v>
      </c>
      <c r="E8" s="11">
        <f t="shared" si="1"/>
        <v>2208</v>
      </c>
      <c r="F8" s="11">
        <f t="shared" si="1"/>
        <v>8344</v>
      </c>
      <c r="G8" s="11">
        <f t="shared" si="1"/>
        <v>13178</v>
      </c>
      <c r="H8" s="11">
        <f t="shared" si="1"/>
        <v>2727</v>
      </c>
      <c r="I8" s="11">
        <f t="shared" si="1"/>
        <v>12968</v>
      </c>
      <c r="J8" s="11">
        <f t="shared" si="1"/>
        <v>12509</v>
      </c>
      <c r="K8" s="11">
        <f t="shared" si="1"/>
        <v>11984</v>
      </c>
      <c r="L8" s="11">
        <f t="shared" si="1"/>
        <v>8973</v>
      </c>
      <c r="M8" s="11">
        <f t="shared" si="1"/>
        <v>4453</v>
      </c>
      <c r="N8" s="11">
        <f t="shared" si="1"/>
        <v>4102</v>
      </c>
      <c r="O8" s="11">
        <f t="shared" si="1"/>
        <v>124852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15589</v>
      </c>
      <c r="C9" s="11">
        <v>15681</v>
      </c>
      <c r="D9" s="11">
        <v>12136</v>
      </c>
      <c r="E9" s="11">
        <v>2208</v>
      </c>
      <c r="F9" s="11">
        <v>8344</v>
      </c>
      <c r="G9" s="11">
        <v>13178</v>
      </c>
      <c r="H9" s="11">
        <v>2705</v>
      </c>
      <c r="I9" s="11">
        <v>12968</v>
      </c>
      <c r="J9" s="11">
        <v>12509</v>
      </c>
      <c r="K9" s="11">
        <v>11967</v>
      </c>
      <c r="L9" s="11">
        <v>8973</v>
      </c>
      <c r="M9" s="11">
        <v>4447</v>
      </c>
      <c r="N9" s="11">
        <v>4102</v>
      </c>
      <c r="O9" s="11">
        <f>SUM(B9:N9)</f>
        <v>124807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22</v>
      </c>
      <c r="I10" s="13">
        <v>0</v>
      </c>
      <c r="J10" s="13">
        <v>0</v>
      </c>
      <c r="K10" s="13">
        <v>17</v>
      </c>
      <c r="L10" s="13">
        <v>0</v>
      </c>
      <c r="M10" s="13">
        <v>6</v>
      </c>
      <c r="N10" s="13">
        <v>0</v>
      </c>
      <c r="O10" s="11">
        <f>SUM(B10:N10)</f>
        <v>45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269181</v>
      </c>
      <c r="C11" s="13">
        <v>190125</v>
      </c>
      <c r="D11" s="13">
        <v>207620</v>
      </c>
      <c r="E11" s="13">
        <v>43335</v>
      </c>
      <c r="F11" s="13">
        <v>148265</v>
      </c>
      <c r="G11" s="13">
        <v>245845</v>
      </c>
      <c r="H11" s="13">
        <v>36570</v>
      </c>
      <c r="I11" s="13">
        <v>161203</v>
      </c>
      <c r="J11" s="13">
        <v>171296</v>
      </c>
      <c r="K11" s="13">
        <v>246835</v>
      </c>
      <c r="L11" s="13">
        <v>185279</v>
      </c>
      <c r="M11" s="13">
        <v>88801</v>
      </c>
      <c r="N11" s="13">
        <v>55427</v>
      </c>
      <c r="O11" s="11">
        <f>SUM(B11:N11)</f>
        <v>2049782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1.388276909664822</v>
      </c>
      <c r="C15" s="19">
        <v>1.414110293184748</v>
      </c>
      <c r="D15" s="19">
        <v>1.34257626244982</v>
      </c>
      <c r="E15" s="19">
        <v>1.123662896262276</v>
      </c>
      <c r="F15" s="19">
        <v>1.719137235981791</v>
      </c>
      <c r="G15" s="19">
        <v>1.744790070982895</v>
      </c>
      <c r="H15" s="19">
        <v>1.740281557018931</v>
      </c>
      <c r="I15" s="19">
        <v>1.62511485148853</v>
      </c>
      <c r="J15" s="19">
        <v>1.412153695370128</v>
      </c>
      <c r="K15" s="19">
        <v>1.298439480342235</v>
      </c>
      <c r="L15" s="19">
        <v>1.435234063457135</v>
      </c>
      <c r="M15" s="19">
        <v>1.461919257532524</v>
      </c>
      <c r="N15" s="19">
        <v>1.391699599538939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945808.84</v>
      </c>
      <c r="C17" s="24">
        <f aca="true" t="shared" si="2" ref="C17:N17">C18+C19+C20+C21+C22+C23+C24+C25</f>
        <v>707568.51</v>
      </c>
      <c r="D17" s="24">
        <f t="shared" si="2"/>
        <v>619074.07</v>
      </c>
      <c r="E17" s="24">
        <f t="shared" si="2"/>
        <v>187782.40000000002</v>
      </c>
      <c r="F17" s="24">
        <f t="shared" si="2"/>
        <v>655714.7699999999</v>
      </c>
      <c r="G17" s="24">
        <f t="shared" si="2"/>
        <v>907291.4600000001</v>
      </c>
      <c r="H17" s="24">
        <f t="shared" si="2"/>
        <v>180117.11000000004</v>
      </c>
      <c r="I17" s="24">
        <f t="shared" si="2"/>
        <v>682026.7999999999</v>
      </c>
      <c r="J17" s="24">
        <f t="shared" si="2"/>
        <v>618690.3299999998</v>
      </c>
      <c r="K17" s="24">
        <f t="shared" si="2"/>
        <v>778093.01</v>
      </c>
      <c r="L17" s="24">
        <f t="shared" si="2"/>
        <v>737276.36</v>
      </c>
      <c r="M17" s="24">
        <f t="shared" si="2"/>
        <v>417538.17</v>
      </c>
      <c r="N17" s="24">
        <f t="shared" si="2"/>
        <v>226465.79000000004</v>
      </c>
      <c r="O17" s="24">
        <f>O18+O19+O20+O21+O22+O23+O24+O25</f>
        <v>7663447.620000001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627974.8</v>
      </c>
      <c r="C18" s="30">
        <f t="shared" si="3"/>
        <v>468723.17</v>
      </c>
      <c r="D18" s="30">
        <f t="shared" si="3"/>
        <v>438830.76</v>
      </c>
      <c r="E18" s="30">
        <f t="shared" si="3"/>
        <v>155579.44</v>
      </c>
      <c r="F18" s="30">
        <f t="shared" si="3"/>
        <v>362346.24</v>
      </c>
      <c r="G18" s="30">
        <f t="shared" si="3"/>
        <v>492661.75</v>
      </c>
      <c r="H18" s="30">
        <f t="shared" si="3"/>
        <v>100219.14</v>
      </c>
      <c r="I18" s="30">
        <f t="shared" si="3"/>
        <v>393521.96</v>
      </c>
      <c r="J18" s="30">
        <f t="shared" si="3"/>
        <v>417990.95</v>
      </c>
      <c r="K18" s="30">
        <f t="shared" si="3"/>
        <v>556745.55</v>
      </c>
      <c r="L18" s="30">
        <f t="shared" si="3"/>
        <v>475567.75</v>
      </c>
      <c r="M18" s="30">
        <f t="shared" si="3"/>
        <v>263740.96</v>
      </c>
      <c r="N18" s="30">
        <f t="shared" si="3"/>
        <v>152150.17</v>
      </c>
      <c r="O18" s="30">
        <f aca="true" t="shared" si="4" ref="O18:O25">SUM(B18:N18)</f>
        <v>4906052.640000001</v>
      </c>
    </row>
    <row r="19" spans="1:23" ht="18.75" customHeight="1">
      <c r="A19" s="26" t="s">
        <v>35</v>
      </c>
      <c r="B19" s="30">
        <f>IF(B15&lt;&gt;0,ROUND((B15-1)*B18,2),0)</f>
        <v>243828.11</v>
      </c>
      <c r="C19" s="30">
        <f aca="true" t="shared" si="5" ref="C19:N19">IF(C15&lt;&gt;0,ROUND((C15-1)*C18,2),0)</f>
        <v>194103.09</v>
      </c>
      <c r="D19" s="30">
        <f t="shared" si="5"/>
        <v>150333</v>
      </c>
      <c r="E19" s="30">
        <f t="shared" si="5"/>
        <v>19239.4</v>
      </c>
      <c r="F19" s="30">
        <f t="shared" si="5"/>
        <v>260576.67</v>
      </c>
      <c r="G19" s="30">
        <f t="shared" si="5"/>
        <v>366929.58</v>
      </c>
      <c r="H19" s="30">
        <f t="shared" si="5"/>
        <v>74190.38</v>
      </c>
      <c r="I19" s="30">
        <f t="shared" si="5"/>
        <v>245996.42</v>
      </c>
      <c r="J19" s="30">
        <f t="shared" si="5"/>
        <v>172276.51</v>
      </c>
      <c r="K19" s="30">
        <f t="shared" si="5"/>
        <v>166154.85</v>
      </c>
      <c r="L19" s="30">
        <f t="shared" si="5"/>
        <v>206983.28</v>
      </c>
      <c r="M19" s="30">
        <f t="shared" si="5"/>
        <v>121827.03</v>
      </c>
      <c r="N19" s="30">
        <f t="shared" si="5"/>
        <v>59597.16</v>
      </c>
      <c r="O19" s="30">
        <f t="shared" si="4"/>
        <v>2282035.48</v>
      </c>
      <c r="W19" s="62"/>
    </row>
    <row r="20" spans="1:15" ht="18.75" customHeight="1">
      <c r="A20" s="26" t="s">
        <v>36</v>
      </c>
      <c r="B20" s="30">
        <v>36915.49</v>
      </c>
      <c r="C20" s="30">
        <v>26982.64</v>
      </c>
      <c r="D20" s="30">
        <v>17998.2</v>
      </c>
      <c r="E20" s="30">
        <v>7315.42</v>
      </c>
      <c r="F20" s="30">
        <v>18790.08</v>
      </c>
      <c r="G20" s="30">
        <v>27455.76</v>
      </c>
      <c r="H20" s="30">
        <v>3780.02</v>
      </c>
      <c r="I20" s="30">
        <v>17416.73</v>
      </c>
      <c r="J20" s="30">
        <v>23217.85</v>
      </c>
      <c r="K20" s="30">
        <v>31638.17</v>
      </c>
      <c r="L20" s="30">
        <v>31271.15</v>
      </c>
      <c r="M20" s="30">
        <v>13821.31</v>
      </c>
      <c r="N20" s="30">
        <v>8435.87</v>
      </c>
      <c r="O20" s="30">
        <f t="shared" si="4"/>
        <v>265038.69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-5545.42</v>
      </c>
      <c r="E22" s="30">
        <v>0</v>
      </c>
      <c r="F22" s="30">
        <v>-2337.29</v>
      </c>
      <c r="G22" s="30">
        <v>0</v>
      </c>
      <c r="H22" s="30">
        <v>-3089.68</v>
      </c>
      <c r="I22" s="30">
        <v>0</v>
      </c>
      <c r="J22" s="30">
        <v>-7375.03</v>
      </c>
      <c r="K22" s="30">
        <v>-1511.61</v>
      </c>
      <c r="L22" s="30">
        <v>-293.29</v>
      </c>
      <c r="M22" s="30">
        <v>0</v>
      </c>
      <c r="N22" s="30">
        <v>0</v>
      </c>
      <c r="O22" s="30">
        <f t="shared" si="4"/>
        <v>-20578.710000000003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-2869.76</v>
      </c>
      <c r="E23" s="30">
        <v>-283.76</v>
      </c>
      <c r="F23" s="30">
        <v>-1152.6</v>
      </c>
      <c r="G23" s="30">
        <v>-165.88</v>
      </c>
      <c r="H23" s="30">
        <v>-1286.24</v>
      </c>
      <c r="I23" s="30">
        <v>0</v>
      </c>
      <c r="J23" s="30">
        <v>-3428.55</v>
      </c>
      <c r="K23" s="30">
        <v>-1343.8</v>
      </c>
      <c r="L23" s="30">
        <v>-1348.92</v>
      </c>
      <c r="M23" s="30">
        <v>-67.45</v>
      </c>
      <c r="N23" s="30">
        <v>-64.77</v>
      </c>
      <c r="O23" s="30">
        <f t="shared" si="4"/>
        <v>-12011.730000000001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34834.37</v>
      </c>
      <c r="C25" s="30">
        <v>15077.15</v>
      </c>
      <c r="D25" s="30">
        <v>18986.06</v>
      </c>
      <c r="E25" s="30">
        <v>4590.67</v>
      </c>
      <c r="F25" s="30">
        <v>16150.44</v>
      </c>
      <c r="G25" s="30">
        <v>19069.02</v>
      </c>
      <c r="H25" s="30">
        <v>4962.26</v>
      </c>
      <c r="I25" s="30">
        <v>23750.46</v>
      </c>
      <c r="J25" s="30">
        <v>14667.37</v>
      </c>
      <c r="K25" s="30">
        <v>25068.62</v>
      </c>
      <c r="L25" s="30">
        <v>23755.16</v>
      </c>
      <c r="M25" s="30">
        <v>16875.09</v>
      </c>
      <c r="N25" s="30">
        <v>5006.13</v>
      </c>
      <c r="O25" s="30">
        <f t="shared" si="4"/>
        <v>222792.8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-68591.6</v>
      </c>
      <c r="C27" s="30">
        <f>+C28+C30+C42+C43+C46-C47</f>
        <v>-68996.4</v>
      </c>
      <c r="D27" s="30">
        <f t="shared" si="6"/>
        <v>-56398.840000000004</v>
      </c>
      <c r="E27" s="30">
        <f t="shared" si="6"/>
        <v>-9715.2</v>
      </c>
      <c r="F27" s="30">
        <f t="shared" si="6"/>
        <v>-36713.6</v>
      </c>
      <c r="G27" s="30">
        <f t="shared" si="6"/>
        <v>-57983.2</v>
      </c>
      <c r="H27" s="30">
        <f t="shared" si="6"/>
        <v>-30293.260000000002</v>
      </c>
      <c r="I27" s="30">
        <f t="shared" si="6"/>
        <v>-57059.2</v>
      </c>
      <c r="J27" s="30">
        <f t="shared" si="6"/>
        <v>-55039.6</v>
      </c>
      <c r="K27" s="30">
        <f t="shared" si="6"/>
        <v>-52654.8</v>
      </c>
      <c r="L27" s="30">
        <f t="shared" si="6"/>
        <v>-39481.2</v>
      </c>
      <c r="M27" s="30">
        <f t="shared" si="6"/>
        <v>-19566.8</v>
      </c>
      <c r="N27" s="30">
        <f t="shared" si="6"/>
        <v>-18048.8</v>
      </c>
      <c r="O27" s="30">
        <f t="shared" si="6"/>
        <v>-570542.5</v>
      </c>
    </row>
    <row r="28" spans="1:15" ht="18.75" customHeight="1">
      <c r="A28" s="26" t="s">
        <v>40</v>
      </c>
      <c r="B28" s="31">
        <f>+B29</f>
        <v>-68591.6</v>
      </c>
      <c r="C28" s="31">
        <f>+C29</f>
        <v>-68996.4</v>
      </c>
      <c r="D28" s="31">
        <f aca="true" t="shared" si="7" ref="D28:O28">+D29</f>
        <v>-53398.4</v>
      </c>
      <c r="E28" s="31">
        <f t="shared" si="7"/>
        <v>-9715.2</v>
      </c>
      <c r="F28" s="31">
        <f t="shared" si="7"/>
        <v>-36713.6</v>
      </c>
      <c r="G28" s="31">
        <f t="shared" si="7"/>
        <v>-57983.2</v>
      </c>
      <c r="H28" s="31">
        <f t="shared" si="7"/>
        <v>-11902</v>
      </c>
      <c r="I28" s="31">
        <f t="shared" si="7"/>
        <v>-57059.2</v>
      </c>
      <c r="J28" s="31">
        <f t="shared" si="7"/>
        <v>-55039.6</v>
      </c>
      <c r="K28" s="31">
        <f t="shared" si="7"/>
        <v>-52654.8</v>
      </c>
      <c r="L28" s="31">
        <f t="shared" si="7"/>
        <v>-39481.2</v>
      </c>
      <c r="M28" s="31">
        <f t="shared" si="7"/>
        <v>-19566.8</v>
      </c>
      <c r="N28" s="31">
        <f t="shared" si="7"/>
        <v>-18048.8</v>
      </c>
      <c r="O28" s="31">
        <f t="shared" si="7"/>
        <v>-549150.8</v>
      </c>
    </row>
    <row r="29" spans="1:26" ht="18.75" customHeight="1">
      <c r="A29" s="27" t="s">
        <v>41</v>
      </c>
      <c r="B29" s="16">
        <f>ROUND((-B9)*$G$3,2)</f>
        <v>-68591.6</v>
      </c>
      <c r="C29" s="16">
        <f aca="true" t="shared" si="8" ref="C29:N29">ROUND((-C9)*$G$3,2)</f>
        <v>-68996.4</v>
      </c>
      <c r="D29" s="16">
        <f t="shared" si="8"/>
        <v>-53398.4</v>
      </c>
      <c r="E29" s="16">
        <f t="shared" si="8"/>
        <v>-9715.2</v>
      </c>
      <c r="F29" s="16">
        <f t="shared" si="8"/>
        <v>-36713.6</v>
      </c>
      <c r="G29" s="16">
        <f t="shared" si="8"/>
        <v>-57983.2</v>
      </c>
      <c r="H29" s="16">
        <f t="shared" si="8"/>
        <v>-11902</v>
      </c>
      <c r="I29" s="16">
        <f t="shared" si="8"/>
        <v>-57059.2</v>
      </c>
      <c r="J29" s="16">
        <f t="shared" si="8"/>
        <v>-55039.6</v>
      </c>
      <c r="K29" s="16">
        <f t="shared" si="8"/>
        <v>-52654.8</v>
      </c>
      <c r="L29" s="16">
        <f t="shared" si="8"/>
        <v>-39481.2</v>
      </c>
      <c r="M29" s="16">
        <f t="shared" si="8"/>
        <v>-19566.8</v>
      </c>
      <c r="N29" s="16">
        <f t="shared" si="8"/>
        <v>-18048.8</v>
      </c>
      <c r="O29" s="32">
        <f aca="true" t="shared" si="9" ref="O29:O47">SUM(B29:N29)</f>
        <v>-549150.8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-17515.49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-17515.49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-17515.49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-17515.49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-3000.44</v>
      </c>
      <c r="E42" s="35">
        <v>0</v>
      </c>
      <c r="F42" s="35">
        <v>0</v>
      </c>
      <c r="G42" s="35">
        <v>0</v>
      </c>
      <c r="H42" s="35">
        <v>-875.77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-3876.21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877217.24</v>
      </c>
      <c r="C45" s="36">
        <f t="shared" si="11"/>
        <v>638572.11</v>
      </c>
      <c r="D45" s="36">
        <f t="shared" si="11"/>
        <v>562675.23</v>
      </c>
      <c r="E45" s="36">
        <f t="shared" si="11"/>
        <v>178067.2</v>
      </c>
      <c r="F45" s="36">
        <f t="shared" si="11"/>
        <v>619001.1699999999</v>
      </c>
      <c r="G45" s="36">
        <f t="shared" si="11"/>
        <v>849308.2600000001</v>
      </c>
      <c r="H45" s="36">
        <f t="shared" si="11"/>
        <v>149823.85000000003</v>
      </c>
      <c r="I45" s="36">
        <f t="shared" si="11"/>
        <v>624967.6</v>
      </c>
      <c r="J45" s="36">
        <f t="shared" si="11"/>
        <v>563650.7299999999</v>
      </c>
      <c r="K45" s="36">
        <f t="shared" si="11"/>
        <v>725438.21</v>
      </c>
      <c r="L45" s="36">
        <f t="shared" si="11"/>
        <v>697795.16</v>
      </c>
      <c r="M45" s="36">
        <f t="shared" si="11"/>
        <v>397971.37</v>
      </c>
      <c r="N45" s="36">
        <f t="shared" si="11"/>
        <v>208416.99000000005</v>
      </c>
      <c r="O45" s="36">
        <f>SUM(B45:N45)</f>
        <v>7092905.12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877217.25</v>
      </c>
      <c r="C51" s="51">
        <f t="shared" si="12"/>
        <v>638572.11</v>
      </c>
      <c r="D51" s="51">
        <f t="shared" si="12"/>
        <v>562675.23</v>
      </c>
      <c r="E51" s="51">
        <f t="shared" si="12"/>
        <v>178067.21</v>
      </c>
      <c r="F51" s="51">
        <f t="shared" si="12"/>
        <v>619001.18</v>
      </c>
      <c r="G51" s="51">
        <f t="shared" si="12"/>
        <v>849308.25</v>
      </c>
      <c r="H51" s="51">
        <f t="shared" si="12"/>
        <v>149823.85</v>
      </c>
      <c r="I51" s="51">
        <f t="shared" si="12"/>
        <v>624967.6</v>
      </c>
      <c r="J51" s="51">
        <f t="shared" si="12"/>
        <v>563650.74</v>
      </c>
      <c r="K51" s="51">
        <f t="shared" si="12"/>
        <v>725438.21</v>
      </c>
      <c r="L51" s="51">
        <f t="shared" si="12"/>
        <v>697795.16</v>
      </c>
      <c r="M51" s="51">
        <f t="shared" si="12"/>
        <v>397971.37</v>
      </c>
      <c r="N51" s="51">
        <f t="shared" si="12"/>
        <v>208416.99</v>
      </c>
      <c r="O51" s="36">
        <f t="shared" si="12"/>
        <v>7092905.15</v>
      </c>
      <c r="Q51"/>
    </row>
    <row r="52" spans="1:18" ht="18.75" customHeight="1">
      <c r="A52" s="26" t="s">
        <v>57</v>
      </c>
      <c r="B52" s="51">
        <v>724577.47</v>
      </c>
      <c r="C52" s="51">
        <v>467111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1191688.47</v>
      </c>
      <c r="P52"/>
      <c r="Q52"/>
      <c r="R52" s="43"/>
    </row>
    <row r="53" spans="1:16" ht="18.75" customHeight="1">
      <c r="A53" s="26" t="s">
        <v>58</v>
      </c>
      <c r="B53" s="51">
        <v>152639.78</v>
      </c>
      <c r="C53" s="51">
        <v>171461.11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324100.89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562675.23</v>
      </c>
      <c r="E54" s="52">
        <v>0</v>
      </c>
      <c r="F54" s="52">
        <v>0</v>
      </c>
      <c r="G54" s="52">
        <v>0</v>
      </c>
      <c r="H54" s="51">
        <v>149823.85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712499.08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178067.21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178067.21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619001.18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619001.18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849308.25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849308.25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624967.6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624967.6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563650.74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563650.74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725438.21</v>
      </c>
      <c r="L60" s="31">
        <v>697795.16</v>
      </c>
      <c r="M60" s="52">
        <v>0</v>
      </c>
      <c r="N60" s="52">
        <v>0</v>
      </c>
      <c r="O60" s="36">
        <f t="shared" si="13"/>
        <v>1423233.37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397971.37</v>
      </c>
      <c r="N61" s="52">
        <v>0</v>
      </c>
      <c r="O61" s="36">
        <f t="shared" si="13"/>
        <v>397971.37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208416.99</v>
      </c>
      <c r="O62" s="55">
        <f t="shared" si="13"/>
        <v>208416.99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2021-07-30T18:57:40Z</dcterms:modified>
  <cp:category/>
  <cp:version/>
  <cp:contentType/>
  <cp:contentStatus/>
</cp:coreProperties>
</file>