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<sst xmlns="http://schemas.openxmlformats.org/spreadsheetml/2006/main" count="75" uniqueCount="74">
  <si>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</si>
  <si>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</si>
  <si>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</si>
  <si>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</si>
  <si>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</si>
  <si>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</si>
  <si>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</si>
  <si>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</si>
  <si>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</si>
  <si>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</si>
  <si>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</si>
  <si>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</si>
  <si>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</si>
  <si>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</si>
  <si>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</si>
  <si>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</si>
  <si>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</si>
  <si>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</si>
  <si>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</si>
  <si>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</si>
  <si>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</si>
  <si>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</si>
  <si>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</si>
  <si>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</si>
  <si>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</si>
  <si>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</si>
  <si>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</si>
  <si>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</si>
  <si>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</si>
  <si>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</si>
  <si>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</si>
  <si>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</si>
  <si>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</si>
  <si>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</si>
  <si>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</si>
  <si>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</si>
  <si>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</si>
  <si>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</si>
  <si>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</si>
  <si>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</si>
  <si>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</si>
  <si>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</si>
  <si>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</si>
  <si>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</si>
  <si>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</si>
  <si>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</si>
  <si>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</si>
  <si>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</si>
  <si>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</si>
  <si>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</si>
  <si>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</si>
  <si>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</si>
  <si>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</si>
  <si>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</si>
  <si>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</si>
  <si>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</si>
  <si>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</si>
  <si>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</si>
  <si>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</si>
  <si>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</si>
  <si>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</si>
  <si>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</si>
  <si>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</si>
  <si>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</si>
  <si>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</si>
  <si>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</si>
  <si>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</si>
  <si>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</si>
  <si>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</si>
  <si>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</si>
  <si>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</si>
  <si>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23/02/21 - VENCIMENTO 02/03/21</t>
  </si>
  <si>
    <t>5.3. Revisão de Remuneração pelo Transporte Coletivo ¹</t>
  </si>
  <si>
    <t>¹ Revisões de janeiro/21. Total passageiros da revisão jan/21: 152.160 passageiros.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</si>
</sst>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4" sqref="A1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252803</v>
      </c>
      <c r="C7" s="47">
        <f t="shared" si="0"/>
        <v>215487</v>
      </c>
      <c r="D7" s="47">
        <f t="shared" si="0"/>
        <v>281387</v>
      </c>
      <c r="E7" s="47">
        <f t="shared" si="0"/>
        <v>145819</v>
      </c>
      <c r="F7" s="47">
        <f t="shared" si="0"/>
        <v>175819</v>
      </c>
      <c r="G7" s="47">
        <f t="shared" si="0"/>
        <v>194517</v>
      </c>
      <c r="H7" s="47">
        <f t="shared" si="0"/>
        <v>220377</v>
      </c>
      <c r="I7" s="47">
        <f t="shared" si="0"/>
        <v>289404</v>
      </c>
      <c r="J7" s="47">
        <f t="shared" si="0"/>
        <v>87902</v>
      </c>
      <c r="K7" s="47">
        <f t="shared" si="0"/>
        <v>1863515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17000</v>
      </c>
      <c r="C8" s="45">
        <f t="shared" si="1"/>
        <v>15804</v>
      </c>
      <c r="D8" s="45">
        <f t="shared" si="1"/>
        <v>17224</v>
      </c>
      <c r="E8" s="45">
        <f t="shared" si="1"/>
        <v>10117</v>
      </c>
      <c r="F8" s="45">
        <f t="shared" si="1"/>
        <v>12553</v>
      </c>
      <c r="G8" s="45">
        <f t="shared" si="1"/>
        <v>7740</v>
      </c>
      <c r="H8" s="45">
        <f t="shared" si="1"/>
        <v>6860</v>
      </c>
      <c r="I8" s="45">
        <f t="shared" si="1"/>
        <v>16994</v>
      </c>
      <c r="J8" s="45">
        <f t="shared" si="1"/>
        <v>3028</v>
      </c>
      <c r="K8" s="38">
        <f>SUM(B8:J8)</f>
        <v>107320</v>
      </c>
      <c r="L8"/>
      <c r="M8"/>
      <c r="N8"/>
    </row>
    <row r="9" spans="1:14" ht="16.5" customHeight="1">
      <c r="A9" s="22" t="s">
        <v>34</v>
      </c>
      <c r="B9" s="45">
        <v>16981</v>
      </c>
      <c r="C9" s="45">
        <v>15803</v>
      </c>
      <c r="D9" s="45">
        <v>17213</v>
      </c>
      <c r="E9" s="45">
        <v>10094</v>
      </c>
      <c r="F9" s="45">
        <v>12542</v>
      </c>
      <c r="G9" s="45">
        <v>7735</v>
      </c>
      <c r="H9" s="45">
        <v>6860</v>
      </c>
      <c r="I9" s="45">
        <v>16959</v>
      </c>
      <c r="J9" s="45">
        <v>3028</v>
      </c>
      <c r="K9" s="38">
        <f>SUM(B9:J9)</f>
        <v>107215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1</v>
      </c>
      <c r="D10" s="45">
        <v>11</v>
      </c>
      <c r="E10" s="45">
        <v>23</v>
      </c>
      <c r="F10" s="45">
        <v>11</v>
      </c>
      <c r="G10" s="45">
        <v>5</v>
      </c>
      <c r="H10" s="45">
        <v>0</v>
      </c>
      <c r="I10" s="45">
        <v>35</v>
      </c>
      <c r="J10" s="45">
        <v>0</v>
      </c>
      <c r="K10" s="38">
        <f>SUM(B10:J10)</f>
        <v>105</v>
      </c>
      <c r="L10"/>
      <c r="M10"/>
      <c r="N10"/>
    </row>
    <row r="11" spans="1:14" ht="16.5" customHeight="1">
      <c r="A11" s="44" t="s">
        <v>32</v>
      </c>
      <c r="B11" s="43">
        <v>235803</v>
      </c>
      <c r="C11" s="43">
        <v>199683</v>
      </c>
      <c r="D11" s="43">
        <v>264163</v>
      </c>
      <c r="E11" s="43">
        <v>135702</v>
      </c>
      <c r="F11" s="43">
        <v>163266</v>
      </c>
      <c r="G11" s="43">
        <v>186777</v>
      </c>
      <c r="H11" s="43">
        <v>213517</v>
      </c>
      <c r="I11" s="43">
        <v>272410</v>
      </c>
      <c r="J11" s="43">
        <v>84874</v>
      </c>
      <c r="K11" s="38">
        <f>SUM(B11:J11)</f>
        <v>1756195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1.408572379933258</v>
      </c>
      <c r="C15" s="39">
        <v>1.410279766439441</v>
      </c>
      <c r="D15" s="39">
        <v>1.166614828179282</v>
      </c>
      <c r="E15" s="39">
        <v>1.533981286869991</v>
      </c>
      <c r="F15" s="39">
        <v>1.277635522302086</v>
      </c>
      <c r="G15" s="39">
        <v>1.228484330138001</v>
      </c>
      <c r="H15" s="39">
        <v>1.235075926974116</v>
      </c>
      <c r="I15" s="39">
        <v>1.269162397135155</v>
      </c>
      <c r="J15" s="39">
        <v>1.38659090035249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1230299.7700000003</v>
      </c>
      <c r="C17" s="36">
        <f aca="true" t="shared" si="2" ref="C17:J17">C18+C19+C20+C21+C22+C23+C24</f>
        <v>1146783.3299999998</v>
      </c>
      <c r="D17" s="36">
        <f t="shared" si="2"/>
        <v>1360426.86</v>
      </c>
      <c r="E17" s="36">
        <f t="shared" si="2"/>
        <v>818275.32</v>
      </c>
      <c r="F17" s="36">
        <f t="shared" si="2"/>
        <v>865172.17</v>
      </c>
      <c r="G17" s="36">
        <f t="shared" si="2"/>
        <v>923281.2299999999</v>
      </c>
      <c r="H17" s="36">
        <f t="shared" si="2"/>
        <v>839337.7899999999</v>
      </c>
      <c r="I17" s="36">
        <f t="shared" si="2"/>
        <v>1171029.88</v>
      </c>
      <c r="J17" s="36">
        <f t="shared" si="2"/>
        <v>423828.31000000006</v>
      </c>
      <c r="K17" s="36">
        <f aca="true" t="shared" si="3" ref="K17:K24">SUM(B17:J17)</f>
        <v>8778434.66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848558.55</v>
      </c>
      <c r="C18" s="30">
        <f t="shared" si="4"/>
        <v>793983.4</v>
      </c>
      <c r="D18" s="30">
        <f t="shared" si="4"/>
        <v>1148481.04</v>
      </c>
      <c r="E18" s="30">
        <f t="shared" si="4"/>
        <v>518153.23</v>
      </c>
      <c r="F18" s="30">
        <f t="shared" si="4"/>
        <v>660692.64</v>
      </c>
      <c r="G18" s="30">
        <f t="shared" si="4"/>
        <v>739067.34</v>
      </c>
      <c r="H18" s="30">
        <f t="shared" si="4"/>
        <v>667455.82</v>
      </c>
      <c r="I18" s="30">
        <f t="shared" si="4"/>
        <v>884794.85</v>
      </c>
      <c r="J18" s="30">
        <f t="shared" si="4"/>
        <v>304483.74</v>
      </c>
      <c r="K18" s="30">
        <f t="shared" si="3"/>
        <v>6565670.61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346697.59</v>
      </c>
      <c r="C19" s="30">
        <f t="shared" si="5"/>
        <v>325755.32</v>
      </c>
      <c r="D19" s="30">
        <f t="shared" si="5"/>
        <v>191353.97</v>
      </c>
      <c r="E19" s="30">
        <f t="shared" si="5"/>
        <v>276684.13</v>
      </c>
      <c r="F19" s="30">
        <f t="shared" si="5"/>
        <v>183431.75</v>
      </c>
      <c r="G19" s="30">
        <f t="shared" si="5"/>
        <v>168865.31</v>
      </c>
      <c r="H19" s="30">
        <f t="shared" si="5"/>
        <v>156902.8</v>
      </c>
      <c r="I19" s="30">
        <f t="shared" si="5"/>
        <v>238153.5</v>
      </c>
      <c r="J19" s="30">
        <f t="shared" si="5"/>
        <v>117710.64</v>
      </c>
      <c r="K19" s="30">
        <f t="shared" si="3"/>
        <v>2005555.01</v>
      </c>
      <c r="L19"/>
      <c r="M19"/>
      <c r="N19"/>
    </row>
    <row r="20" spans="1:14" ht="16.5" customHeight="1">
      <c r="A20" s="18" t="s">
        <v>27</v>
      </c>
      <c r="B20" s="30">
        <v>33793.61</v>
      </c>
      <c r="C20" s="30">
        <v>24074.73</v>
      </c>
      <c r="D20" s="30">
        <v>21892.32</v>
      </c>
      <c r="E20" s="30">
        <v>22295.09</v>
      </c>
      <c r="F20" s="30">
        <v>22983.55</v>
      </c>
      <c r="G20" s="30">
        <v>20441.62</v>
      </c>
      <c r="H20" s="30">
        <v>22797.68</v>
      </c>
      <c r="I20" s="30">
        <v>45111.65</v>
      </c>
      <c r="J20" s="30">
        <v>10718.03</v>
      </c>
      <c r="K20" s="30">
        <f t="shared" si="3"/>
        <v>224108.28</v>
      </c>
      <c r="L20"/>
      <c r="M20"/>
      <c r="N20"/>
    </row>
    <row r="21" spans="1:14" ht="16.5" customHeight="1">
      <c r="A21" s="18" t="s">
        <v>26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68</v>
      </c>
      <c r="B23" s="30">
        <v>-234.92</v>
      </c>
      <c r="C23" s="30">
        <v>0</v>
      </c>
      <c r="D23" s="30">
        <v>0</v>
      </c>
      <c r="E23" s="30">
        <v>0</v>
      </c>
      <c r="F23" s="30">
        <v>0</v>
      </c>
      <c r="G23" s="30">
        <v>-1334.52</v>
      </c>
      <c r="H23" s="30">
        <v>0</v>
      </c>
      <c r="I23" s="30">
        <v>0</v>
      </c>
      <c r="J23" s="30">
        <v>0</v>
      </c>
      <c r="K23" s="30">
        <f t="shared" si="3"/>
        <v>-1569.44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-239430.4</v>
      </c>
      <c r="C27" s="30">
        <f t="shared" si="6"/>
        <v>-81335.86</v>
      </c>
      <c r="D27" s="30">
        <f t="shared" si="6"/>
        <v>-152317.74</v>
      </c>
      <c r="E27" s="30">
        <f t="shared" si="6"/>
        <v>-215587.28</v>
      </c>
      <c r="F27" s="30">
        <f t="shared" si="6"/>
        <v>-54348.840000000004</v>
      </c>
      <c r="G27" s="30">
        <f t="shared" si="6"/>
        <v>-236196.61</v>
      </c>
      <c r="H27" s="30">
        <f t="shared" si="6"/>
        <v>-72840.87</v>
      </c>
      <c r="I27" s="30">
        <f t="shared" si="6"/>
        <v>-133752.65000000002</v>
      </c>
      <c r="J27" s="30">
        <f t="shared" si="6"/>
        <v>-36828.41</v>
      </c>
      <c r="K27" s="30">
        <f aca="true" t="shared" si="7" ref="K27:K35">SUM(B27:J27)</f>
        <v>-1222638.66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-240504.25</v>
      </c>
      <c r="C28" s="30">
        <f t="shared" si="8"/>
        <v>-75436.2</v>
      </c>
      <c r="D28" s="30">
        <f t="shared" si="8"/>
        <v>-131931.59</v>
      </c>
      <c r="E28" s="30">
        <f t="shared" si="8"/>
        <v>-212813.03</v>
      </c>
      <c r="F28" s="30">
        <f t="shared" si="8"/>
        <v>-55184.8</v>
      </c>
      <c r="G28" s="30">
        <f t="shared" si="8"/>
        <v>-243783.38999999998</v>
      </c>
      <c r="H28" s="30">
        <f t="shared" si="8"/>
        <v>-66626.69</v>
      </c>
      <c r="I28" s="30">
        <f t="shared" si="8"/>
        <v>-131490.64</v>
      </c>
      <c r="J28" s="30">
        <f t="shared" si="8"/>
        <v>-30868.120000000003</v>
      </c>
      <c r="K28" s="30">
        <f t="shared" si="7"/>
        <v>-1188638.7100000004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-74716.4</v>
      </c>
      <c r="C29" s="30">
        <f aca="true" t="shared" si="9" ref="C29:J29">-ROUND((C9)*$E$3,2)</f>
        <v>-69533.2</v>
      </c>
      <c r="D29" s="30">
        <f t="shared" si="9"/>
        <v>-75737.2</v>
      </c>
      <c r="E29" s="30">
        <f t="shared" si="9"/>
        <v>-44413.6</v>
      </c>
      <c r="F29" s="30">
        <f t="shared" si="9"/>
        <v>-55184.8</v>
      </c>
      <c r="G29" s="30">
        <f t="shared" si="9"/>
        <v>-34034</v>
      </c>
      <c r="H29" s="30">
        <f t="shared" si="9"/>
        <v>-30184</v>
      </c>
      <c r="I29" s="30">
        <f t="shared" si="9"/>
        <v>-74619.6</v>
      </c>
      <c r="J29" s="30">
        <f t="shared" si="9"/>
        <v>-13323.2</v>
      </c>
      <c r="K29" s="30">
        <f t="shared" si="7"/>
        <v>-471745.99999999994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-9966</v>
      </c>
      <c r="C31" s="30">
        <v>-1416.8</v>
      </c>
      <c r="D31" s="30">
        <v>-4100.8</v>
      </c>
      <c r="E31" s="30">
        <v>-4457.2</v>
      </c>
      <c r="F31" s="26">
        <v>0</v>
      </c>
      <c r="G31" s="30">
        <v>-4888.4</v>
      </c>
      <c r="H31" s="30">
        <v>-1362.78</v>
      </c>
      <c r="I31" s="30">
        <v>-2126.72</v>
      </c>
      <c r="J31" s="30">
        <v>-656.09</v>
      </c>
      <c r="K31" s="30">
        <f t="shared" si="7"/>
        <v>-28974.789999999997</v>
      </c>
      <c r="L31"/>
      <c r="M31"/>
      <c r="N31"/>
    </row>
    <row r="32" spans="1:14" ht="16.5" customHeight="1">
      <c r="A32" s="25" t="s">
        <v>20</v>
      </c>
      <c r="B32" s="30">
        <v>-155821.85</v>
      </c>
      <c r="C32" s="30">
        <v>-4486.2</v>
      </c>
      <c r="D32" s="30">
        <v>-52093.59</v>
      </c>
      <c r="E32" s="30">
        <v>-163942.23</v>
      </c>
      <c r="F32" s="26">
        <v>0</v>
      </c>
      <c r="G32" s="30">
        <v>-204860.99</v>
      </c>
      <c r="H32" s="30">
        <v>-35079.91</v>
      </c>
      <c r="I32" s="30">
        <v>-54744.32</v>
      </c>
      <c r="J32" s="30">
        <v>-16888.83</v>
      </c>
      <c r="K32" s="30">
        <f t="shared" si="7"/>
        <v>-687917.9199999999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1073.85</v>
      </c>
      <c r="C45" s="27">
        <v>-5899.66</v>
      </c>
      <c r="D45" s="27">
        <v>92.24</v>
      </c>
      <c r="E45" s="27">
        <v>-2774.25</v>
      </c>
      <c r="F45" s="27">
        <v>835.96</v>
      </c>
      <c r="G45" s="27">
        <v>7586.78</v>
      </c>
      <c r="H45" s="27">
        <v>-6214.18</v>
      </c>
      <c r="I45" s="27">
        <v>-2262.01</v>
      </c>
      <c r="J45" s="27">
        <v>-31.9</v>
      </c>
      <c r="K45" s="27">
        <f>SUM(B45:J45)</f>
        <v>-7593.17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990869.3700000002</v>
      </c>
      <c r="C47" s="27">
        <f aca="true" t="shared" si="11" ref="C47:J47">IF(C17+C27+C48&lt;0,0,C17+C27+C48)</f>
        <v>1065447.4699999997</v>
      </c>
      <c r="D47" s="27">
        <f t="shared" si="11"/>
        <v>1208109.12</v>
      </c>
      <c r="E47" s="27">
        <f t="shared" si="11"/>
        <v>602688.0399999999</v>
      </c>
      <c r="F47" s="27">
        <f t="shared" si="11"/>
        <v>810823.3300000001</v>
      </c>
      <c r="G47" s="27">
        <f t="shared" si="11"/>
        <v>687084.6199999999</v>
      </c>
      <c r="H47" s="27">
        <f t="shared" si="11"/>
        <v>766496.9199999999</v>
      </c>
      <c r="I47" s="27">
        <f t="shared" si="11"/>
        <v>1037277.2299999999</v>
      </c>
      <c r="J47" s="27">
        <f t="shared" si="11"/>
        <v>386999.9</v>
      </c>
      <c r="K47" s="20">
        <f>SUM(B47:J47)</f>
        <v>7555796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990869.37</v>
      </c>
      <c r="C53" s="10">
        <f t="shared" si="13"/>
        <v>1065447.47</v>
      </c>
      <c r="D53" s="10">
        <f t="shared" si="13"/>
        <v>1208109.12</v>
      </c>
      <c r="E53" s="10">
        <f t="shared" si="13"/>
        <v>602688.05</v>
      </c>
      <c r="F53" s="10">
        <f t="shared" si="13"/>
        <v>810823.3300000001</v>
      </c>
      <c r="G53" s="10">
        <f t="shared" si="13"/>
        <v>687084.62</v>
      </c>
      <c r="H53" s="10">
        <f t="shared" si="13"/>
        <v>766496.92</v>
      </c>
      <c r="I53" s="10">
        <f>SUM(I54:I66)</f>
        <v>1037277.23</v>
      </c>
      <c r="J53" s="10">
        <f t="shared" si="13"/>
        <v>386999.9</v>
      </c>
      <c r="K53" s="5">
        <f>SUM(K54:K66)</f>
        <v>7555796.010000001</v>
      </c>
      <c r="L53" s="9"/>
    </row>
    <row r="54" spans="1:11" ht="16.5" customHeight="1">
      <c r="A54" s="7" t="s">
        <v>59</v>
      </c>
      <c r="B54" s="8">
        <v>865502.11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865502.11</v>
      </c>
    </row>
    <row r="55" spans="1:11" ht="16.5" customHeight="1">
      <c r="A55" s="7" t="s">
        <v>60</v>
      </c>
      <c r="B55" s="8">
        <v>125367.26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125367.26</v>
      </c>
    </row>
    <row r="56" spans="1:11" ht="16.5" customHeight="1">
      <c r="A56" s="7" t="s">
        <v>4</v>
      </c>
      <c r="B56" s="6">
        <v>0</v>
      </c>
      <c r="C56" s="8">
        <v>1065447.47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1065447.47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1208109.12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1208109.12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602688.05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602688.05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810823.3300000001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810823.3300000001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687084.62</v>
      </c>
      <c r="H60" s="6">
        <v>0</v>
      </c>
      <c r="I60" s="6">
        <v>0</v>
      </c>
      <c r="J60" s="6">
        <v>0</v>
      </c>
      <c r="K60" s="5">
        <f t="shared" si="14"/>
        <v>687084.62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766496.92</v>
      </c>
      <c r="I61" s="6">
        <v>0</v>
      </c>
      <c r="J61" s="6">
        <v>0</v>
      </c>
      <c r="K61" s="5">
        <f t="shared" si="14"/>
        <v>766496.92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388667.78</v>
      </c>
      <c r="J63" s="6">
        <v>0</v>
      </c>
      <c r="K63" s="5">
        <f t="shared" si="14"/>
        <v>388667.78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648609.45</v>
      </c>
      <c r="J64" s="6">
        <v>0</v>
      </c>
      <c r="K64" s="5">
        <f t="shared" si="14"/>
        <v>648609.45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386999.9</v>
      </c>
      <c r="K65" s="5">
        <f t="shared" si="14"/>
        <v>386999.9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2021-03-02T12:54:45Z</dcterms:modified>
  <cp:category/>
  <cp:version/>
  <cp:contentType/>
  <cp:contentStatus/>
</cp:coreProperties>
</file>