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<sst xmlns="http://schemas.openxmlformats.org/spreadsheetml/2006/main" count="75" uniqueCount="74">
  <si>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</si>
  <si>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</si>
  <si>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</si>
  <si>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</si>
  <si>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</si>
  <si>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</si>
  <si>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</si>
  <si>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</si>
  <si>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</si>
  <si>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</si>
  <si>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</si>
  <si>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</si>
  <si>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</si>
  <si>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</si>
  <si>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</si>
  <si>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</si>
  <si>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</si>
  <si>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</si>
  <si>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</si>
  <si>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</si>
  <si>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</si>
  <si>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</si>
  <si>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</si>
  <si>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</si>
  <si>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</si>
  <si>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</si>
  <si>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</si>
  <si>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</si>
  <si>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</si>
  <si>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</si>
  <si>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</si>
  <si>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</si>
  <si>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</si>
  <si>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</si>
  <si>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</si>
  <si>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</si>
  <si>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</si>
  <si>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</si>
  <si>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</si>
  <si>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</si>
  <si>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</si>
  <si>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</si>
  <si>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</si>
  <si>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</si>
  <si>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</si>
  <si>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</si>
  <si>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</si>
  <si>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</si>
  <si>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</si>
  <si>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</si>
  <si>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</si>
  <si>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</si>
  <si>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</si>
  <si>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</si>
  <si>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</si>
  <si>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</si>
  <si>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</si>
  <si>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</si>
  <si>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</si>
  <si>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</si>
  <si>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</si>
  <si>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</si>
  <si>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</si>
  <si>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</si>
  <si>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</si>
  <si>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</si>
  <si>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</si>
  <si>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</si>
  <si>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</si>
  <si>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</si>
  <si>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</si>
  <si>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19/02/21 - VENCIMENTO 26/02/21</t>
  </si>
  <si>
    <t>5.3. Revisão de Remuneração pelo Transporte Coletivo ¹</t>
  </si>
  <si>
    <t>¹ Rede da madrugada de jan/21.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</si>
</sst>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251941</v>
      </c>
      <c r="C7" s="47">
        <f t="shared" si="0"/>
        <v>212161</v>
      </c>
      <c r="D7" s="47">
        <f t="shared" si="0"/>
        <v>278009</v>
      </c>
      <c r="E7" s="47">
        <f t="shared" si="0"/>
        <v>144844</v>
      </c>
      <c r="F7" s="47">
        <f t="shared" si="0"/>
        <v>175263</v>
      </c>
      <c r="G7" s="47">
        <f t="shared" si="0"/>
        <v>197490</v>
      </c>
      <c r="H7" s="47">
        <f t="shared" si="0"/>
        <v>223040</v>
      </c>
      <c r="I7" s="47">
        <f t="shared" si="0"/>
        <v>288807</v>
      </c>
      <c r="J7" s="47">
        <f t="shared" si="0"/>
        <v>86538</v>
      </c>
      <c r="K7" s="47">
        <f t="shared" si="0"/>
        <v>1858093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17378</v>
      </c>
      <c r="C8" s="45">
        <f t="shared" si="1"/>
        <v>15869</v>
      </c>
      <c r="D8" s="45">
        <f t="shared" si="1"/>
        <v>17929</v>
      </c>
      <c r="E8" s="45">
        <f t="shared" si="1"/>
        <v>10498</v>
      </c>
      <c r="F8" s="45">
        <f t="shared" si="1"/>
        <v>12914</v>
      </c>
      <c r="G8" s="45">
        <f t="shared" si="1"/>
        <v>8271</v>
      </c>
      <c r="H8" s="45">
        <f t="shared" si="1"/>
        <v>7163</v>
      </c>
      <c r="I8" s="45">
        <f t="shared" si="1"/>
        <v>17849</v>
      </c>
      <c r="J8" s="45">
        <f t="shared" si="1"/>
        <v>2957</v>
      </c>
      <c r="K8" s="38">
        <f>SUM(B8:J8)</f>
        <v>110828</v>
      </c>
      <c r="L8"/>
      <c r="M8"/>
      <c r="N8"/>
    </row>
    <row r="9" spans="1:14" ht="16.5" customHeight="1">
      <c r="A9" s="22" t="s">
        <v>34</v>
      </c>
      <c r="B9" s="45">
        <v>17355</v>
      </c>
      <c r="C9" s="45">
        <v>15867</v>
      </c>
      <c r="D9" s="45">
        <v>17927</v>
      </c>
      <c r="E9" s="45">
        <v>10477</v>
      </c>
      <c r="F9" s="45">
        <v>12901</v>
      </c>
      <c r="G9" s="45">
        <v>8269</v>
      </c>
      <c r="H9" s="45">
        <v>7163</v>
      </c>
      <c r="I9" s="45">
        <v>17830</v>
      </c>
      <c r="J9" s="45">
        <v>2957</v>
      </c>
      <c r="K9" s="38">
        <f>SUM(B9:J9)</f>
        <v>110746</v>
      </c>
      <c r="L9"/>
      <c r="M9"/>
      <c r="N9"/>
    </row>
    <row r="10" spans="1:14" ht="16.5" customHeight="1">
      <c r="A10" s="22" t="s">
        <v>33</v>
      </c>
      <c r="B10" s="45">
        <v>23</v>
      </c>
      <c r="C10" s="45">
        <v>2</v>
      </c>
      <c r="D10" s="45">
        <v>2</v>
      </c>
      <c r="E10" s="45">
        <v>21</v>
      </c>
      <c r="F10" s="45">
        <v>13</v>
      </c>
      <c r="G10" s="45">
        <v>2</v>
      </c>
      <c r="H10" s="45">
        <v>0</v>
      </c>
      <c r="I10" s="45">
        <v>19</v>
      </c>
      <c r="J10" s="45">
        <v>0</v>
      </c>
      <c r="K10" s="38">
        <f>SUM(B10:J10)</f>
        <v>82</v>
      </c>
      <c r="L10"/>
      <c r="M10"/>
      <c r="N10"/>
    </row>
    <row r="11" spans="1:14" ht="16.5" customHeight="1">
      <c r="A11" s="44" t="s">
        <v>32</v>
      </c>
      <c r="B11" s="43">
        <v>234563</v>
      </c>
      <c r="C11" s="43">
        <v>196292</v>
      </c>
      <c r="D11" s="43">
        <v>260080</v>
      </c>
      <c r="E11" s="43">
        <v>134346</v>
      </c>
      <c r="F11" s="43">
        <v>162349</v>
      </c>
      <c r="G11" s="43">
        <v>189219</v>
      </c>
      <c r="H11" s="43">
        <v>215877</v>
      </c>
      <c r="I11" s="43">
        <v>270958</v>
      </c>
      <c r="J11" s="43">
        <v>83581</v>
      </c>
      <c r="K11" s="38">
        <f>SUM(B11:J11)</f>
        <v>1747265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1.398897330108053</v>
      </c>
      <c r="C15" s="39">
        <v>1.431921404336052</v>
      </c>
      <c r="D15" s="39">
        <v>1.178452863050305</v>
      </c>
      <c r="E15" s="39">
        <v>1.539018278772997</v>
      </c>
      <c r="F15" s="39">
        <v>1.281292311791286</v>
      </c>
      <c r="G15" s="39">
        <v>1.248512795877179</v>
      </c>
      <c r="H15" s="39">
        <v>1.225971818353489</v>
      </c>
      <c r="I15" s="39">
        <v>1.269162521977886</v>
      </c>
      <c r="J15" s="39">
        <v>1.405827879197462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1217745.67</v>
      </c>
      <c r="C17" s="36">
        <f aca="true" t="shared" si="2" ref="C17:J17">C18+C19+C20+C21+C22+C23+C24</f>
        <v>1147079.62</v>
      </c>
      <c r="D17" s="36">
        <f t="shared" si="2"/>
        <v>1358100</v>
      </c>
      <c r="E17" s="36">
        <f t="shared" si="2"/>
        <v>816340.97</v>
      </c>
      <c r="F17" s="36">
        <f t="shared" si="2"/>
        <v>864324.2500000001</v>
      </c>
      <c r="G17" s="36">
        <f t="shared" si="2"/>
        <v>953283.26</v>
      </c>
      <c r="H17" s="36">
        <f t="shared" si="2"/>
        <v>843769.76</v>
      </c>
      <c r="I17" s="36">
        <f t="shared" si="2"/>
        <v>1168805.5499999998</v>
      </c>
      <c r="J17" s="36">
        <f t="shared" si="2"/>
        <v>423291.32</v>
      </c>
      <c r="K17" s="36">
        <f aca="true" t="shared" si="3" ref="K17:K24">SUM(B17:J17)</f>
        <v>8792740.399999999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845665.16</v>
      </c>
      <c r="C18" s="30">
        <f t="shared" si="4"/>
        <v>781728.42</v>
      </c>
      <c r="D18" s="30">
        <f t="shared" si="4"/>
        <v>1134693.73</v>
      </c>
      <c r="E18" s="30">
        <f t="shared" si="4"/>
        <v>514688.67</v>
      </c>
      <c r="F18" s="30">
        <f t="shared" si="4"/>
        <v>658603.3</v>
      </c>
      <c r="G18" s="30">
        <f t="shared" si="4"/>
        <v>750363.26</v>
      </c>
      <c r="H18" s="30">
        <f t="shared" si="4"/>
        <v>675521.25</v>
      </c>
      <c r="I18" s="30">
        <f t="shared" si="4"/>
        <v>882969.64</v>
      </c>
      <c r="J18" s="30">
        <f t="shared" si="4"/>
        <v>299758.98</v>
      </c>
      <c r="K18" s="30">
        <f t="shared" si="3"/>
        <v>6543992.41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337333.57</v>
      </c>
      <c r="C19" s="30">
        <f t="shared" si="5"/>
        <v>337645.24</v>
      </c>
      <c r="D19" s="30">
        <f t="shared" si="5"/>
        <v>202489.34</v>
      </c>
      <c r="E19" s="30">
        <f t="shared" si="5"/>
        <v>277426.6</v>
      </c>
      <c r="F19" s="30">
        <f t="shared" si="5"/>
        <v>185260.04</v>
      </c>
      <c r="G19" s="30">
        <f t="shared" si="5"/>
        <v>186474.87</v>
      </c>
      <c r="H19" s="30">
        <f t="shared" si="5"/>
        <v>152648.77</v>
      </c>
      <c r="I19" s="30">
        <f t="shared" si="5"/>
        <v>237662.34</v>
      </c>
      <c r="J19" s="30">
        <f t="shared" si="5"/>
        <v>121650.55</v>
      </c>
      <c r="K19" s="30">
        <f t="shared" si="3"/>
        <v>2038591.3200000003</v>
      </c>
      <c r="L19"/>
      <c r="M19"/>
      <c r="N19"/>
    </row>
    <row r="20" spans="1:14" ht="16.5" customHeight="1">
      <c r="A20" s="18" t="s">
        <v>27</v>
      </c>
      <c r="B20" s="30">
        <v>33966.76</v>
      </c>
      <c r="C20" s="30">
        <v>24736.08</v>
      </c>
      <c r="D20" s="30">
        <v>22217.4</v>
      </c>
      <c r="E20" s="30">
        <v>23082.83</v>
      </c>
      <c r="F20" s="30">
        <v>22396.68</v>
      </c>
      <c r="G20" s="30">
        <v>20324.97</v>
      </c>
      <c r="H20" s="30">
        <v>23418.25</v>
      </c>
      <c r="I20" s="30">
        <v>45203.69</v>
      </c>
      <c r="J20" s="30">
        <v>10965.89</v>
      </c>
      <c r="K20" s="30">
        <f t="shared" si="3"/>
        <v>226312.55</v>
      </c>
      <c r="L20"/>
      <c r="M20"/>
      <c r="N20"/>
    </row>
    <row r="21" spans="1:14" ht="16.5" customHeight="1">
      <c r="A21" s="18" t="s">
        <v>26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68</v>
      </c>
      <c r="B23" s="30">
        <v>-704.76</v>
      </c>
      <c r="C23" s="30">
        <v>0</v>
      </c>
      <c r="D23" s="30">
        <v>0</v>
      </c>
      <c r="E23" s="30">
        <v>0</v>
      </c>
      <c r="F23" s="30">
        <v>0</v>
      </c>
      <c r="G23" s="30">
        <v>-121.32</v>
      </c>
      <c r="H23" s="30">
        <v>0</v>
      </c>
      <c r="I23" s="30">
        <v>0</v>
      </c>
      <c r="J23" s="30">
        <v>0</v>
      </c>
      <c r="K23" s="30">
        <f t="shared" si="3"/>
        <v>-826.0799999999999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44295.2</v>
      </c>
      <c r="C27" s="30">
        <f t="shared" si="6"/>
        <v>-16821.769999999997</v>
      </c>
      <c r="D27" s="30">
        <f t="shared" si="6"/>
        <v>77652.15000000001</v>
      </c>
      <c r="E27" s="30">
        <f t="shared" si="6"/>
        <v>157350.09</v>
      </c>
      <c r="F27" s="30">
        <f t="shared" si="6"/>
        <v>20287.230000000003</v>
      </c>
      <c r="G27" s="30">
        <f t="shared" si="6"/>
        <v>-40910.4</v>
      </c>
      <c r="H27" s="30">
        <f t="shared" si="6"/>
        <v>4384.869999999995</v>
      </c>
      <c r="I27" s="30">
        <f t="shared" si="6"/>
        <v>-66403.82</v>
      </c>
      <c r="J27" s="30">
        <f t="shared" si="6"/>
        <v>12143.29</v>
      </c>
      <c r="K27" s="30">
        <f aca="true" t="shared" si="7" ref="K27:K35">SUM(B27:J27)</f>
        <v>191976.84000000003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-125815.7</v>
      </c>
      <c r="C28" s="30">
        <f t="shared" si="8"/>
        <v>-75832.42</v>
      </c>
      <c r="D28" s="30">
        <f t="shared" si="8"/>
        <v>-94021.06</v>
      </c>
      <c r="E28" s="30">
        <f t="shared" si="8"/>
        <v>-104392.34</v>
      </c>
      <c r="F28" s="30">
        <f t="shared" si="8"/>
        <v>-56764.4</v>
      </c>
      <c r="G28" s="30">
        <f t="shared" si="8"/>
        <v>-102959.75</v>
      </c>
      <c r="H28" s="30">
        <f t="shared" si="8"/>
        <v>-44516.97</v>
      </c>
      <c r="I28" s="30">
        <f t="shared" si="8"/>
        <v>-98738.92</v>
      </c>
      <c r="J28" s="30">
        <f t="shared" si="8"/>
        <v>-19269.39</v>
      </c>
      <c r="K28" s="30">
        <f t="shared" si="7"/>
        <v>-722310.9500000001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-76362</v>
      </c>
      <c r="C29" s="30">
        <f aca="true" t="shared" si="9" ref="C29:J29">-ROUND((C9)*$E$3,2)</f>
        <v>-69814.8</v>
      </c>
      <c r="D29" s="30">
        <f t="shared" si="9"/>
        <v>-78878.8</v>
      </c>
      <c r="E29" s="30">
        <f t="shared" si="9"/>
        <v>-46098.8</v>
      </c>
      <c r="F29" s="30">
        <f t="shared" si="9"/>
        <v>-56764.4</v>
      </c>
      <c r="G29" s="30">
        <f t="shared" si="9"/>
        <v>-36383.6</v>
      </c>
      <c r="H29" s="30">
        <f t="shared" si="9"/>
        <v>-31517.2</v>
      </c>
      <c r="I29" s="30">
        <f t="shared" si="9"/>
        <v>-78452</v>
      </c>
      <c r="J29" s="30">
        <f t="shared" si="9"/>
        <v>-13010.8</v>
      </c>
      <c r="K29" s="30">
        <f t="shared" si="7"/>
        <v>-487282.39999999997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-5658.4</v>
      </c>
      <c r="C31" s="30">
        <v>-1192.4</v>
      </c>
      <c r="D31" s="30">
        <v>-1786.4</v>
      </c>
      <c r="E31" s="30">
        <v>-2970</v>
      </c>
      <c r="F31" s="26">
        <v>0</v>
      </c>
      <c r="G31" s="30">
        <v>-2217.6</v>
      </c>
      <c r="H31" s="30">
        <v>-612.25</v>
      </c>
      <c r="I31" s="30">
        <v>-955.45</v>
      </c>
      <c r="J31" s="30">
        <v>-294.76</v>
      </c>
      <c r="K31" s="30">
        <f t="shared" si="7"/>
        <v>-15687.26</v>
      </c>
      <c r="L31"/>
      <c r="M31"/>
      <c r="N31"/>
    </row>
    <row r="32" spans="1:14" ht="16.5" customHeight="1">
      <c r="A32" s="25" t="s">
        <v>20</v>
      </c>
      <c r="B32" s="30">
        <v>-43795.3</v>
      </c>
      <c r="C32" s="30">
        <v>-4825.22</v>
      </c>
      <c r="D32" s="30">
        <v>-13355.86</v>
      </c>
      <c r="E32" s="30">
        <v>-55323.54</v>
      </c>
      <c r="F32" s="26">
        <v>0</v>
      </c>
      <c r="G32" s="30">
        <v>-64358.55</v>
      </c>
      <c r="H32" s="30">
        <v>-12387.52</v>
      </c>
      <c r="I32" s="30">
        <v>-19331.47</v>
      </c>
      <c r="J32" s="30">
        <v>-5963.83</v>
      </c>
      <c r="K32" s="30">
        <f t="shared" si="7"/>
        <v>-219341.29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170110.9</v>
      </c>
      <c r="C45" s="30">
        <v>59010.65</v>
      </c>
      <c r="D45" s="30">
        <v>192151.6</v>
      </c>
      <c r="E45" s="30">
        <v>261742.43</v>
      </c>
      <c r="F45" s="30">
        <v>77051.63</v>
      </c>
      <c r="G45" s="30">
        <v>62049.35</v>
      </c>
      <c r="H45" s="30">
        <v>48901.84</v>
      </c>
      <c r="I45" s="30">
        <v>32335.1</v>
      </c>
      <c r="J45" s="30">
        <v>37341.07</v>
      </c>
      <c r="K45" s="30">
        <f>SUM(B45:J45)</f>
        <v>940694.57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1262040.8699999999</v>
      </c>
      <c r="C47" s="27">
        <f aca="true" t="shared" si="11" ref="C47:J47">IF(C17+C27+C48&lt;0,0,C17+C27+C48)</f>
        <v>1130257.85</v>
      </c>
      <c r="D47" s="27">
        <f t="shared" si="11"/>
        <v>1435752.15</v>
      </c>
      <c r="E47" s="27">
        <f t="shared" si="11"/>
        <v>973691.0599999999</v>
      </c>
      <c r="F47" s="27">
        <f t="shared" si="11"/>
        <v>884611.4800000001</v>
      </c>
      <c r="G47" s="27">
        <f t="shared" si="11"/>
        <v>912372.86</v>
      </c>
      <c r="H47" s="27">
        <f t="shared" si="11"/>
        <v>848154.63</v>
      </c>
      <c r="I47" s="27">
        <f t="shared" si="11"/>
        <v>1102401.7299999997</v>
      </c>
      <c r="J47" s="27">
        <f t="shared" si="11"/>
        <v>435434.61</v>
      </c>
      <c r="K47" s="20">
        <f>SUM(B47:J47)</f>
        <v>8984717.24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1262040.87</v>
      </c>
      <c r="C53" s="10">
        <f t="shared" si="13"/>
        <v>1130257.85</v>
      </c>
      <c r="D53" s="10">
        <f t="shared" si="13"/>
        <v>1435752.15</v>
      </c>
      <c r="E53" s="10">
        <f t="shared" si="13"/>
        <v>973691.06</v>
      </c>
      <c r="F53" s="10">
        <f t="shared" si="13"/>
        <v>884611.49</v>
      </c>
      <c r="G53" s="10">
        <f t="shared" si="13"/>
        <v>912372.85</v>
      </c>
      <c r="H53" s="10">
        <f t="shared" si="13"/>
        <v>848154.62</v>
      </c>
      <c r="I53" s="10">
        <f>SUM(I54:I66)</f>
        <v>1102401.73</v>
      </c>
      <c r="J53" s="10">
        <f t="shared" si="13"/>
        <v>435434.61</v>
      </c>
      <c r="K53" s="5">
        <f>SUM(K54:K66)</f>
        <v>8984717.229999999</v>
      </c>
      <c r="L53" s="9"/>
    </row>
    <row r="54" spans="1:11" ht="16.5" customHeight="1">
      <c r="A54" s="7" t="s">
        <v>59</v>
      </c>
      <c r="B54" s="8">
        <v>1114613.79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1114613.79</v>
      </c>
    </row>
    <row r="55" spans="1:11" ht="16.5" customHeight="1">
      <c r="A55" s="7" t="s">
        <v>60</v>
      </c>
      <c r="B55" s="8">
        <v>147427.08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147427.08</v>
      </c>
    </row>
    <row r="56" spans="1:11" ht="16.5" customHeight="1">
      <c r="A56" s="7" t="s">
        <v>4</v>
      </c>
      <c r="B56" s="6">
        <v>0</v>
      </c>
      <c r="C56" s="8">
        <v>1130257.85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1130257.85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1435752.15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1435752.15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973691.06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973691.06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884611.49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884611.49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912372.85</v>
      </c>
      <c r="H60" s="6">
        <v>0</v>
      </c>
      <c r="I60" s="6">
        <v>0</v>
      </c>
      <c r="J60" s="6">
        <v>0</v>
      </c>
      <c r="K60" s="5">
        <f t="shared" si="14"/>
        <v>912372.85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848154.62</v>
      </c>
      <c r="I61" s="6">
        <v>0</v>
      </c>
      <c r="J61" s="6">
        <v>0</v>
      </c>
      <c r="K61" s="5">
        <f t="shared" si="14"/>
        <v>848154.62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418950.17</v>
      </c>
      <c r="J63" s="6">
        <v>0</v>
      </c>
      <c r="K63" s="5">
        <f t="shared" si="14"/>
        <v>418950.17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683451.56</v>
      </c>
      <c r="J64" s="6">
        <v>0</v>
      </c>
      <c r="K64" s="5">
        <f t="shared" si="14"/>
        <v>683451.56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435434.61</v>
      </c>
      <c r="K65" s="5">
        <f t="shared" si="14"/>
        <v>435434.61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2021-02-25T20:11:09Z</dcterms:modified>
  <cp:category/>
  <cp:version/>
  <cp:contentType/>
  <cp:contentStatus/>
</cp:coreProperties>
</file>