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'total'!$A$1:$L$68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<sst xmlns="http://schemas.openxmlformats.org/spreadsheetml/2006/main" count="79" uniqueCount="78">
  <si>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</si>
  <si>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</si>
  <si>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</si>
  <si>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</si>
  <si>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</si>
  <si>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</si>
  <si>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</si>
  <si>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</si>
  <si>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</si>
  <si>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</si>
  <si>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</si>
  <si>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</si>
  <si>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</si>
  <si>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</si>
  <si>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</si>
  <si>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</si>
  <si>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</si>
  <si>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</si>
  <si>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</si>
  <si>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</si>
  <si>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</si>
  <si>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</si>
  <si>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</si>
  <si>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</si>
  <si>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</si>
  <si>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</si>
  <si>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</si>
  <si>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</si>
  <si>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</si>
  <si>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</si>
  <si>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</si>
  <si>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</si>
  <si>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</si>
  <si>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</si>
  <si>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</si>
  <si>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</si>
  <si>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</si>
  <si>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</si>
  <si>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</si>
  <si>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</si>
  <si>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</si>
  <si>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</si>
  <si>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</si>
  <si>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</si>
  <si>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</si>
  <si>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</si>
  <si>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</si>
  <si>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</si>
  <si>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</si>
  <si>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</si>
  <si>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</si>
  <si>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</si>
  <si>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</si>
  <si>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</si>
  <si>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</si>
  <si>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</si>
  <si>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</si>
  <si>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</si>
  <si>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</si>
  <si>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</si>
  <si>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</si>
  <si>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</si>
  <si>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</si>
  <si>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</si>
  <si>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</si>
  <si>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</si>
  <si>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</si>
  <si>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</si>
  <si>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</si>
  <si>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</si>
  <si>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</si>
  <si>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</si>
  <si>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</si>
  <si>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</si>
  <si>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</si>
  <si>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7.15. Consórcio KBPX</t>
  </si>
  <si>
    <t>PERÍODO DE OPERAÇÃO 01/02/21 A 28/02/21 - VENCIMENTO 08/02/21 A 05/03/21</t>
  </si>
  <si>
    <t>3. Fator de Transição na Remuneração (Cálculo diário)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</si>
</sst>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v>1487403</v>
      </c>
      <c r="C7" s="10">
        <v>1859380</v>
      </c>
      <c r="D7" s="10">
        <v>5239412</v>
      </c>
      <c r="E7" s="10">
        <v>4749443</v>
      </c>
      <c r="F7" s="10">
        <v>4775916</v>
      </c>
      <c r="G7" s="10">
        <v>2423921</v>
      </c>
      <c r="H7" s="10">
        <v>1265038</v>
      </c>
      <c r="I7" s="10">
        <v>2266513</v>
      </c>
      <c r="J7" s="10">
        <v>1743717</v>
      </c>
      <c r="K7" s="10">
        <v>3848933</v>
      </c>
      <c r="L7" s="10">
        <f>SUM(B7:K7)</f>
        <v>29659676</v>
      </c>
      <c r="M7" s="11"/>
    </row>
    <row r="8" spans="1:13" ht="17.25" customHeight="1">
      <c r="A8" s="12" t="s">
        <v>18</v>
      </c>
      <c r="B8" s="13">
        <v>122859</v>
      </c>
      <c r="C8" s="13">
        <v>147373</v>
      </c>
      <c r="D8" s="13">
        <v>416398</v>
      </c>
      <c r="E8" s="13">
        <v>351248</v>
      </c>
      <c r="F8" s="13">
        <v>327731</v>
      </c>
      <c r="G8" s="13">
        <v>199887</v>
      </c>
      <c r="H8" s="13">
        <v>92020</v>
      </c>
      <c r="I8" s="13">
        <v>125680</v>
      </c>
      <c r="J8" s="13">
        <v>112344</v>
      </c>
      <c r="K8" s="13">
        <v>256823</v>
      </c>
      <c r="L8" s="13">
        <f>SUM(B8:K8)</f>
        <v>2152363</v>
      </c>
      <c r="M8"/>
    </row>
    <row r="9" spans="1:13" ht="17.25" customHeight="1">
      <c r="A9" s="14" t="s">
        <v>19</v>
      </c>
      <c r="B9" s="15">
        <v>122824</v>
      </c>
      <c r="C9" s="15">
        <v>147373</v>
      </c>
      <c r="D9" s="15">
        <v>416398</v>
      </c>
      <c r="E9" s="15">
        <v>351248</v>
      </c>
      <c r="F9" s="15">
        <v>327731</v>
      </c>
      <c r="G9" s="15">
        <v>199887</v>
      </c>
      <c r="H9" s="15">
        <v>91975</v>
      </c>
      <c r="I9" s="15">
        <v>125680</v>
      </c>
      <c r="J9" s="15">
        <v>112344</v>
      </c>
      <c r="K9" s="15">
        <v>256823</v>
      </c>
      <c r="L9" s="13">
        <f>SUM(B9:K9)</f>
        <v>2152283</v>
      </c>
      <c r="M9"/>
    </row>
    <row r="10" spans="1:13" ht="17.25" customHeight="1">
      <c r="A10" s="14" t="s">
        <v>20</v>
      </c>
      <c r="B10" s="15">
        <v>35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45</v>
      </c>
      <c r="I10" s="15">
        <v>0</v>
      </c>
      <c r="J10" s="15">
        <v>0</v>
      </c>
      <c r="K10" s="15">
        <v>0</v>
      </c>
      <c r="L10" s="13">
        <f>SUM(B10:K10)</f>
        <v>80</v>
      </c>
      <c r="M10"/>
    </row>
    <row r="11" spans="1:13" ht="17.25" customHeight="1">
      <c r="A11" s="12" t="s">
        <v>21</v>
      </c>
      <c r="B11" s="15">
        <v>1364544</v>
      </c>
      <c r="C11" s="15">
        <v>1712007</v>
      </c>
      <c r="D11" s="15">
        <v>4823014</v>
      </c>
      <c r="E11" s="15">
        <v>4398195</v>
      </c>
      <c r="F11" s="15">
        <v>4448185</v>
      </c>
      <c r="G11" s="15">
        <v>2224034</v>
      </c>
      <c r="H11" s="15">
        <v>1173018</v>
      </c>
      <c r="I11" s="15">
        <v>2140833</v>
      </c>
      <c r="J11" s="15">
        <v>1631373</v>
      </c>
      <c r="K11" s="15">
        <v>3592110</v>
      </c>
      <c r="L11" s="13">
        <f>SUM(B11:K11)</f>
        <v>27507313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77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v>10790884.06</v>
      </c>
      <c r="C17" s="25">
        <v>8581587.750000002</v>
      </c>
      <c r="D17" s="25">
        <v>28661382.85</v>
      </c>
      <c r="E17" s="25">
        <v>23316870.030000005</v>
      </c>
      <c r="F17" s="25">
        <v>25049103.04</v>
      </c>
      <c r="G17" s="25">
        <v>13486954.800000003</v>
      </c>
      <c r="H17" s="25">
        <v>7538786.63</v>
      </c>
      <c r="I17" s="25">
        <v>10379031.790000001</v>
      </c>
      <c r="J17" s="25">
        <v>11180280.100000001</v>
      </c>
      <c r="K17" s="25">
        <v>14624327.370000003</v>
      </c>
      <c r="L17" s="25">
        <f>L18+L19+L20+L21+L22+L23+L24</f>
        <v>153609208.42000005</v>
      </c>
      <c r="M17"/>
    </row>
    <row r="18" spans="1:13" ht="17.25" customHeight="1">
      <c r="A18" s="26" t="s">
        <v>23</v>
      </c>
      <c r="B18" s="33">
        <v>8638985.349999998</v>
      </c>
      <c r="C18" s="33">
        <v>5692120</v>
      </c>
      <c r="D18" s="33">
        <v>19101848.27</v>
      </c>
      <c r="E18" s="33">
        <v>17511196.350000005</v>
      </c>
      <c r="F18" s="33">
        <v>15587634.650000002</v>
      </c>
      <c r="G18" s="33">
        <v>8693392.700000001</v>
      </c>
      <c r="H18" s="33">
        <v>4998924.15</v>
      </c>
      <c r="I18" s="33">
        <v>7438922.330000001</v>
      </c>
      <c r="J18" s="33">
        <v>6162121.48</v>
      </c>
      <c r="K18" s="33">
        <v>11105326.37</v>
      </c>
      <c r="L18" s="33">
        <f aca="true" t="shared" si="0" ref="L18:L24">SUM(B18:K18)</f>
        <v>104930471.65000002</v>
      </c>
      <c r="M18"/>
    </row>
    <row r="19" spans="1:13" ht="17.25" customHeight="1">
      <c r="A19" s="27" t="s">
        <v>24</v>
      </c>
      <c r="B19" s="33">
        <v>2085540.08</v>
      </c>
      <c r="C19" s="33">
        <v>2710967.3700000006</v>
      </c>
      <c r="D19" s="33">
        <v>8776098.620000001</v>
      </c>
      <c r="E19" s="33">
        <v>5351232.329999999</v>
      </c>
      <c r="F19" s="33">
        <v>8711423.639999999</v>
      </c>
      <c r="G19" s="33">
        <v>4319582.380000002</v>
      </c>
      <c r="H19" s="33">
        <v>2304480.1999999997</v>
      </c>
      <c r="I19" s="33">
        <v>2776441.6999999993</v>
      </c>
      <c r="J19" s="33">
        <v>4691205.14</v>
      </c>
      <c r="K19" s="33">
        <v>3084586.160000001</v>
      </c>
      <c r="L19" s="33">
        <f t="shared" si="0"/>
        <v>44811557.62000001</v>
      </c>
      <c r="M19"/>
    </row>
    <row r="20" spans="1:13" ht="17.25" customHeight="1">
      <c r="A20" s="27" t="s">
        <v>25</v>
      </c>
      <c r="B20" s="33">
        <v>32643.64</v>
      </c>
      <c r="C20" s="33">
        <v>137712.22999999998</v>
      </c>
      <c r="D20" s="33">
        <v>703543</v>
      </c>
      <c r="E20" s="33">
        <v>528700.8899999999</v>
      </c>
      <c r="F20" s="33">
        <v>708466.5199999999</v>
      </c>
      <c r="G20" s="33">
        <v>482560.59</v>
      </c>
      <c r="H20" s="33">
        <v>276126.85</v>
      </c>
      <c r="I20" s="33">
        <v>122330.60999999997</v>
      </c>
      <c r="J20" s="33">
        <v>244390.56999999995</v>
      </c>
      <c r="K20" s="33">
        <v>351258.38</v>
      </c>
      <c r="L20" s="33">
        <f t="shared" si="0"/>
        <v>3587733.2799999993</v>
      </c>
      <c r="M20"/>
    </row>
    <row r="21" spans="1:13" ht="17.25" customHeight="1">
      <c r="A21" s="27" t="s">
        <v>26</v>
      </c>
      <c r="B21" s="33">
        <v>41578.229999999996</v>
      </c>
      <c r="C21" s="29">
        <v>41578.229999999996</v>
      </c>
      <c r="D21" s="29">
        <v>83156.45999999999</v>
      </c>
      <c r="E21" s="29">
        <v>83156.45999999999</v>
      </c>
      <c r="F21" s="33">
        <v>41578.229999999996</v>
      </c>
      <c r="G21" s="29">
        <v>0</v>
      </c>
      <c r="H21" s="33">
        <v>41578.229999999996</v>
      </c>
      <c r="I21" s="29">
        <v>41578.229999999996</v>
      </c>
      <c r="J21" s="29">
        <v>83156.45999999999</v>
      </c>
      <c r="K21" s="29">
        <v>83156.45999999999</v>
      </c>
      <c r="L21" s="33">
        <f t="shared" si="0"/>
        <v>540516.9899999999</v>
      </c>
      <c r="M21"/>
    </row>
    <row r="22" spans="1:13" ht="17.25" customHeight="1">
      <c r="A22" s="27" t="s">
        <v>27</v>
      </c>
      <c r="B22" s="30">
        <v>-7215.040000000003</v>
      </c>
      <c r="C22" s="30">
        <v>0</v>
      </c>
      <c r="D22" s="30">
        <v>0</v>
      </c>
      <c r="E22" s="33">
        <v>-153356</v>
      </c>
      <c r="F22" s="33">
        <v>0</v>
      </c>
      <c r="G22" s="33">
        <v>-4789.12</v>
      </c>
      <c r="H22" s="30">
        <v>-81413.08</v>
      </c>
      <c r="I22" s="33">
        <v>0</v>
      </c>
      <c r="J22" s="30">
        <v>0</v>
      </c>
      <c r="K22" s="30">
        <v>0</v>
      </c>
      <c r="L22" s="33">
        <f t="shared" si="0"/>
        <v>-246773.24</v>
      </c>
      <c r="M22"/>
    </row>
    <row r="23" spans="1:13" ht="17.25" customHeight="1">
      <c r="A23" s="27" t="s">
        <v>72</v>
      </c>
      <c r="B23" s="33">
        <v>-648.1999999999999</v>
      </c>
      <c r="C23" s="33">
        <v>-790.0800000000002</v>
      </c>
      <c r="D23" s="33">
        <v>-3263.5</v>
      </c>
      <c r="E23" s="33">
        <v>-4060</v>
      </c>
      <c r="F23" s="33">
        <v>0</v>
      </c>
      <c r="G23" s="33">
        <v>-3791.75</v>
      </c>
      <c r="H23" s="33">
        <v>-909.7200000000001</v>
      </c>
      <c r="I23" s="33">
        <v>-241.08</v>
      </c>
      <c r="J23" s="33">
        <v>-593.55</v>
      </c>
      <c r="K23" s="33">
        <v>0</v>
      </c>
      <c r="L23" s="33">
        <f t="shared" si="0"/>
        <v>-14297.88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0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28</v>
      </c>
      <c r="B27" s="33">
        <v>899327.7600000002</v>
      </c>
      <c r="C27" s="33">
        <v>835190.8300000001</v>
      </c>
      <c r="D27" s="33">
        <v>1832247.0900000005</v>
      </c>
      <c r="E27" s="33">
        <v>1955347.2199999995</v>
      </c>
      <c r="F27" s="33">
        <v>-1240525.3</v>
      </c>
      <c r="G27" s="33">
        <v>1881124.0899999994</v>
      </c>
      <c r="H27" s="33">
        <v>376955.9400000002</v>
      </c>
      <c r="I27" s="33">
        <v>219022.5100000001</v>
      </c>
      <c r="J27" s="33">
        <v>2200842.1900000004</v>
      </c>
      <c r="K27" s="33">
        <v>2284827.7599999993</v>
      </c>
      <c r="L27" s="33">
        <f aca="true" t="shared" si="1" ref="L27:L44">SUM(B27:K27)</f>
        <v>11244360.09</v>
      </c>
      <c r="M27"/>
    </row>
    <row r="28" spans="1:13" ht="18.75" customHeight="1">
      <c r="A28" s="27" t="s">
        <v>29</v>
      </c>
      <c r="B28" s="33">
        <v>-540425.6</v>
      </c>
      <c r="C28" s="33">
        <v>-648441.2000000002</v>
      </c>
      <c r="D28" s="33">
        <v>-1832151.2000000002</v>
      </c>
      <c r="E28" s="33">
        <v>-1545491.2</v>
      </c>
      <c r="F28" s="33">
        <v>-1442016.4</v>
      </c>
      <c r="G28" s="33">
        <v>-879502.7999999998</v>
      </c>
      <c r="H28" s="33">
        <v>-404690</v>
      </c>
      <c r="I28" s="33">
        <v>-828540.8199999998</v>
      </c>
      <c r="J28" s="33">
        <v>-494313.6</v>
      </c>
      <c r="K28" s="33">
        <v>-1130021.2</v>
      </c>
      <c r="L28" s="33">
        <f t="shared" si="1"/>
        <v>-9745594.019999998</v>
      </c>
      <c r="M28"/>
    </row>
    <row r="29" spans="1:13" s="36" customFormat="1" ht="18.75" customHeight="1">
      <c r="A29" s="34" t="s">
        <v>57</v>
      </c>
      <c r="B29" s="33">
        <v>-540425.6</v>
      </c>
      <c r="C29" s="33">
        <v>-648441.2000000002</v>
      </c>
      <c r="D29" s="33">
        <v>-1832151.2000000002</v>
      </c>
      <c r="E29" s="33">
        <v>-1545491.2</v>
      </c>
      <c r="F29" s="33">
        <v>-1442016.4</v>
      </c>
      <c r="G29" s="33">
        <v>-879502.7999999998</v>
      </c>
      <c r="H29" s="33">
        <v>-404690</v>
      </c>
      <c r="I29" s="33">
        <v>-552992</v>
      </c>
      <c r="J29" s="33">
        <v>-494313.6</v>
      </c>
      <c r="K29" s="33">
        <v>-1130021.2</v>
      </c>
      <c r="L29" s="33">
        <f t="shared" si="1"/>
        <v>-9470045.2</v>
      </c>
      <c r="M29" s="35"/>
    </row>
    <row r="30" spans="1:13" ht="18.75" customHeight="1">
      <c r="A30" s="37" t="s">
        <v>30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1"/>
        <v>0</v>
      </c>
      <c r="M30"/>
    </row>
    <row r="31" spans="1:13" ht="18.75" customHeight="1">
      <c r="A31" s="37" t="s">
        <v>31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-13203.77</v>
      </c>
      <c r="J31" s="17">
        <v>0</v>
      </c>
      <c r="K31" s="17">
        <v>0</v>
      </c>
      <c r="L31" s="33">
        <f t="shared" si="1"/>
        <v>-13203.77</v>
      </c>
      <c r="M31"/>
    </row>
    <row r="32" spans="1:13" ht="18.75" customHeight="1">
      <c r="A32" s="37" t="s">
        <v>32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-262345.04999999993</v>
      </c>
      <c r="J32" s="17">
        <v>0</v>
      </c>
      <c r="K32" s="17">
        <v>0</v>
      </c>
      <c r="L32" s="33">
        <f t="shared" si="1"/>
        <v>-262345.04999999993</v>
      </c>
      <c r="M32"/>
    </row>
    <row r="33" spans="1:13" s="36" customFormat="1" ht="18.75" customHeight="1">
      <c r="A33" s="27" t="s">
        <v>33</v>
      </c>
      <c r="B33" s="38">
        <v>-619857.4400000002</v>
      </c>
      <c r="C33" s="38">
        <v>-316.8</v>
      </c>
      <c r="D33" s="38">
        <v>-356.4</v>
      </c>
      <c r="E33" s="38">
        <v>-142051.18000000002</v>
      </c>
      <c r="F33" s="38">
        <v>-2418</v>
      </c>
      <c r="G33" s="38">
        <v>0</v>
      </c>
      <c r="H33" s="38">
        <v>-243452.1</v>
      </c>
      <c r="I33" s="38">
        <v>-633.6</v>
      </c>
      <c r="J33" s="38">
        <v>-435.6</v>
      </c>
      <c r="K33" s="38">
        <v>-1227.6</v>
      </c>
      <c r="L33" s="33">
        <f t="shared" si="1"/>
        <v>-1010748.7200000002</v>
      </c>
      <c r="M33"/>
    </row>
    <row r="34" spans="1:13" ht="18.75" customHeight="1">
      <c r="A34" s="37" t="s">
        <v>34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t="shared" si="1"/>
        <v>0</v>
      </c>
      <c r="M34"/>
    </row>
    <row r="35" spans="1:13" ht="18.75" customHeight="1">
      <c r="A35" s="37" t="s">
        <v>35</v>
      </c>
      <c r="B35" s="33">
        <v>-619857.4400000002</v>
      </c>
      <c r="C35" s="17">
        <v>0</v>
      </c>
      <c r="D35" s="17">
        <v>0</v>
      </c>
      <c r="E35" s="33">
        <v>-141377.18000000002</v>
      </c>
      <c r="F35" s="28">
        <v>0</v>
      </c>
      <c r="G35" s="28">
        <v>0</v>
      </c>
      <c r="H35" s="33">
        <v>-242976.9</v>
      </c>
      <c r="I35" s="17">
        <v>0</v>
      </c>
      <c r="J35" s="28">
        <v>0</v>
      </c>
      <c r="K35" s="17">
        <v>0</v>
      </c>
      <c r="L35" s="33">
        <f>SUM(B35:K35)</f>
        <v>-1004211.5200000003</v>
      </c>
      <c r="M35"/>
    </row>
    <row r="36" spans="1:13" ht="18.75" customHeight="1">
      <c r="A36" s="37" t="s">
        <v>36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"/>
        <v>0</v>
      </c>
      <c r="M37"/>
    </row>
    <row r="38" spans="1:13" ht="18.75" customHeight="1">
      <c r="A38" s="37" t="s">
        <v>38</v>
      </c>
      <c r="B38" s="17">
        <v>0</v>
      </c>
      <c r="C38" s="17">
        <v>-316.8</v>
      </c>
      <c r="D38" s="17">
        <v>-356.4</v>
      </c>
      <c r="E38" s="17">
        <v>0</v>
      </c>
      <c r="F38" s="17">
        <v>-396</v>
      </c>
      <c r="G38" s="17">
        <v>0</v>
      </c>
      <c r="H38" s="17">
        <v>-475.2</v>
      </c>
      <c r="I38" s="17">
        <v>-633.6</v>
      </c>
      <c r="J38" s="17">
        <v>-435.6</v>
      </c>
      <c r="K38" s="17">
        <v>-1227.6</v>
      </c>
      <c r="L38" s="33">
        <f>SUM(B38:K38)</f>
        <v>-3841.2</v>
      </c>
      <c r="M38"/>
    </row>
    <row r="39" spans="1:13" ht="18.75" customHeight="1">
      <c r="A39" s="37" t="s">
        <v>39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"/>
        <v>0</v>
      </c>
      <c r="M39"/>
    </row>
    <row r="40" spans="1:13" ht="18.75" customHeight="1">
      <c r="A40" s="37" t="s">
        <v>40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"/>
        <v>0</v>
      </c>
      <c r="M40"/>
    </row>
    <row r="41" spans="1:13" ht="18.75" customHeight="1">
      <c r="A41" s="37" t="s">
        <v>41</v>
      </c>
      <c r="B41" s="17">
        <v>0</v>
      </c>
      <c r="C41" s="17">
        <v>0</v>
      </c>
      <c r="D41" s="17">
        <v>0</v>
      </c>
      <c r="E41" s="17">
        <v>-674</v>
      </c>
      <c r="F41" s="17">
        <v>-2022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-2696</v>
      </c>
      <c r="M41"/>
    </row>
    <row r="42" spans="1:12" ht="18.75" customHeight="1">
      <c r="A42" s="37" t="s">
        <v>42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45</v>
      </c>
      <c r="B46" s="33">
        <v>2059610.7999999998</v>
      </c>
      <c r="C46" s="33">
        <v>1483948.83</v>
      </c>
      <c r="D46" s="33">
        <v>3664754.6900000004</v>
      </c>
      <c r="E46" s="33">
        <v>3642889.5999999996</v>
      </c>
      <c r="F46" s="33">
        <v>203909.09999999998</v>
      </c>
      <c r="G46" s="33">
        <v>2760626.8899999997</v>
      </c>
      <c r="H46" s="33">
        <v>1025098.04</v>
      </c>
      <c r="I46" s="33">
        <v>1048196.9300000002</v>
      </c>
      <c r="J46" s="33">
        <v>2695591.3899999997</v>
      </c>
      <c r="K46" s="33">
        <v>3416076.5599999996</v>
      </c>
      <c r="L46" s="33">
        <f>SUM(B46:K46)</f>
        <v>22000702.83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33">
        <v>11690211.82</v>
      </c>
      <c r="C48" s="33">
        <v>9416778.580000002</v>
      </c>
      <c r="D48" s="33">
        <v>30493629.93999999</v>
      </c>
      <c r="E48" s="33">
        <v>25272217.249999996</v>
      </c>
      <c r="F48" s="33">
        <v>23808577.74</v>
      </c>
      <c r="G48" s="33">
        <v>15368078.890000002</v>
      </c>
      <c r="H48" s="33">
        <v>7915742.57</v>
      </c>
      <c r="I48" s="33">
        <v>10598054.3</v>
      </c>
      <c r="J48" s="33">
        <v>13381122.290000001</v>
      </c>
      <c r="K48" s="33">
        <v>16909155.13</v>
      </c>
      <c r="L48" s="42">
        <f>SUM(B48:K48)</f>
        <v>164853568.51</v>
      </c>
      <c r="M48" s="53"/>
    </row>
    <row r="49" spans="1:12" ht="18.75" customHeight="1">
      <c r="A49" s="27" t="s">
        <v>47</v>
      </c>
      <c r="B49" s="33">
        <v>-1143865.46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7">
        <f>SUM(C49:K49)</f>
        <v>0</v>
      </c>
    </row>
    <row r="50" spans="1:13" ht="18.75" customHeight="1">
      <c r="A50" s="27" t="s">
        <v>48</v>
      </c>
      <c r="B50" s="33">
        <v>-1143865.46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v>11690211.85</v>
      </c>
      <c r="C54" s="41">
        <v>9416778.57</v>
      </c>
      <c r="D54" s="41">
        <v>30493629.969999995</v>
      </c>
      <c r="E54" s="41">
        <v>25272217.279999994</v>
      </c>
      <c r="F54" s="41">
        <v>23808577.74</v>
      </c>
      <c r="G54" s="41">
        <v>15368078.89</v>
      </c>
      <c r="H54" s="41">
        <v>7915742.59</v>
      </c>
      <c r="I54" s="41">
        <v>10598054.3</v>
      </c>
      <c r="J54" s="41">
        <v>13381122.290000001</v>
      </c>
      <c r="K54" s="41">
        <v>16909155.160000004</v>
      </c>
      <c r="L54" s="46">
        <f>SUM(B54:K54)</f>
        <v>164853568.64</v>
      </c>
      <c r="M54" s="40"/>
    </row>
    <row r="55" spans="1:13" ht="18.75" customHeight="1">
      <c r="A55" s="47" t="s">
        <v>50</v>
      </c>
      <c r="B55" s="33">
        <v>11641429.43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2" ref="L55:L66">SUM(B55:K55)</f>
        <v>11641429.43</v>
      </c>
      <c r="M55" s="40"/>
    </row>
    <row r="56" spans="1:12" ht="18.75" customHeight="1">
      <c r="A56" s="47" t="s">
        <v>60</v>
      </c>
      <c r="B56" s="17">
        <v>0</v>
      </c>
      <c r="C56" s="33">
        <v>8222008.08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2"/>
        <v>8222008.08</v>
      </c>
    </row>
    <row r="57" spans="1:12" ht="18.75" customHeight="1">
      <c r="A57" s="47" t="s">
        <v>61</v>
      </c>
      <c r="B57" s="17">
        <v>0</v>
      </c>
      <c r="C57" s="33">
        <v>1194770.4900000002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2"/>
        <v>1194770.4900000002</v>
      </c>
    </row>
    <row r="58" spans="1:12" ht="18.75" customHeight="1">
      <c r="A58" s="47" t="s">
        <v>51</v>
      </c>
      <c r="B58" s="17">
        <v>0</v>
      </c>
      <c r="C58" s="17">
        <v>0</v>
      </c>
      <c r="D58" s="33">
        <v>30493629.969999995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2"/>
        <v>30493629.969999995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33">
        <v>25272217.279999994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2"/>
        <v>25272217.279999994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33">
        <v>23808577.74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2"/>
        <v>23808577.74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15368078.89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2"/>
        <v>15368078.89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7915742.59</v>
      </c>
      <c r="I62" s="17">
        <v>0</v>
      </c>
      <c r="J62" s="17">
        <v>0</v>
      </c>
      <c r="K62" s="17">
        <v>0</v>
      </c>
      <c r="L62" s="46">
        <f t="shared" si="2"/>
        <v>7915742.59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2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33">
        <v>13381122.290000001</v>
      </c>
      <c r="K64" s="17">
        <v>0</v>
      </c>
      <c r="L64" s="46">
        <f t="shared" si="2"/>
        <v>13381122.290000001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33">
        <v>9303345.990000002</v>
      </c>
      <c r="L65" s="46">
        <f t="shared" si="2"/>
        <v>9303345.990000002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33">
        <v>7524096.410000001</v>
      </c>
      <c r="L66" s="46">
        <f t="shared" si="2"/>
        <v>7524096.410000001</v>
      </c>
    </row>
    <row r="67" spans="1:12" ht="18.75" customHeight="1">
      <c r="A67" s="47" t="s">
        <v>70</v>
      </c>
      <c r="B67" s="33">
        <v>48782.42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48782.42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33">
        <v>81712.76</v>
      </c>
      <c r="L68" s="46">
        <f>SUM(B68:K68)</f>
        <v>81712.76</v>
      </c>
    </row>
    <row r="69" spans="1:12" ht="18" customHeight="1">
      <c r="A69" s="48" t="s">
        <v>75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49">
        <v>10598054.3</v>
      </c>
      <c r="J69" s="51">
        <v>0</v>
      </c>
      <c r="K69" s="51">
        <v>0</v>
      </c>
      <c r="L69" s="49">
        <f>SUM(B69:K69)</f>
        <v>10598054.3</v>
      </c>
    </row>
    <row r="70" spans="1:12" ht="18" customHeight="1">
      <c r="A70" s="50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0"/>
      <c r="I71"/>
      <c r="K71"/>
    </row>
    <row r="72" spans="1:11" ht="14.25">
      <c r="A72" s="52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2023-12-20T20:18:10Z</dcterms:modified>
  <cp:category/>
  <cp:version/>
  <cp:contentType/>
  <cp:contentStatus/>
</cp:coreProperties>
</file>