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<sst xmlns="http://schemas.openxmlformats.org/spreadsheetml/2006/main" count="80" uniqueCount="77">
  <si>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</si>
  <si>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</si>
  <si>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</si>
  <si>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</si>
  <si>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</si>
  <si>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</si>
  <si>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</si>
  <si>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</si>
  <si>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</si>
  <si>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</si>
  <si>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</si>
  <si>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</si>
  <si>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</si>
  <si>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</si>
  <si>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</si>
  <si>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</si>
  <si>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</si>
  <si>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</si>
  <si>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</si>
  <si>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</si>
  <si>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</si>
  <si>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</si>
  <si>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</si>
  <si>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</si>
  <si>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</si>
  <si>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</si>
  <si>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</si>
  <si>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</si>
  <si>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</si>
  <si>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</si>
  <si>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</si>
  <si>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</si>
  <si>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</si>
  <si>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</si>
  <si>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</si>
  <si>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</si>
  <si>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</si>
  <si>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</si>
  <si>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</si>
  <si>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</si>
  <si>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</si>
  <si>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</si>
  <si>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</si>
  <si>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</si>
  <si>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</si>
  <si>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</si>
  <si>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</si>
  <si>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</si>
  <si>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</si>
  <si>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</si>
  <si>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</si>
  <si>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</si>
  <si>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</si>
  <si>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</si>
  <si>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</si>
  <si>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</si>
  <si>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</si>
  <si>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</si>
  <si>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</si>
  <si>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</si>
  <si>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</si>
  <si>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</si>
  <si>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</si>
  <si>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</si>
  <si>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</si>
  <si>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</si>
  <si>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</si>
  <si>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</si>
  <si>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</si>
  <si>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</si>
  <si>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</si>
  <si>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</si>
  <si>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</si>
  <si>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18/08/21 - VENCIMENTO 25/08/21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</si>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</sst>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320973</v>
      </c>
      <c r="C7" s="9">
        <f t="shared" si="0"/>
        <v>230068</v>
      </c>
      <c r="D7" s="9">
        <f t="shared" si="0"/>
        <v>244803</v>
      </c>
      <c r="E7" s="9">
        <f t="shared" si="0"/>
        <v>50529</v>
      </c>
      <c r="F7" s="9">
        <f t="shared" si="0"/>
        <v>174366</v>
      </c>
      <c r="G7" s="9">
        <f t="shared" si="0"/>
        <v>294813</v>
      </c>
      <c r="H7" s="9">
        <f t="shared" si="0"/>
        <v>44119</v>
      </c>
      <c r="I7" s="9">
        <f t="shared" si="0"/>
        <v>226727</v>
      </c>
      <c r="J7" s="9">
        <f t="shared" si="0"/>
        <v>205768</v>
      </c>
      <c r="K7" s="9">
        <f t="shared" si="0"/>
        <v>295121</v>
      </c>
      <c r="L7" s="9">
        <f t="shared" si="0"/>
        <v>220058</v>
      </c>
      <c r="M7" s="9">
        <f t="shared" si="0"/>
        <v>105587</v>
      </c>
      <c r="N7" s="9">
        <f t="shared" si="0"/>
        <v>67579</v>
      </c>
      <c r="O7" s="9">
        <f t="shared" si="0"/>
        <v>2480511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14262</v>
      </c>
      <c r="C8" s="11">
        <f t="shared" si="1"/>
        <v>14347</v>
      </c>
      <c r="D8" s="11">
        <f t="shared" si="1"/>
        <v>10251</v>
      </c>
      <c r="E8" s="11">
        <f t="shared" si="1"/>
        <v>2000</v>
      </c>
      <c r="F8" s="11">
        <f t="shared" si="1"/>
        <v>7338</v>
      </c>
      <c r="G8" s="11">
        <f t="shared" si="1"/>
        <v>11528</v>
      </c>
      <c r="H8" s="11">
        <f t="shared" si="1"/>
        <v>2378</v>
      </c>
      <c r="I8" s="11">
        <f t="shared" si="1"/>
        <v>13987</v>
      </c>
      <c r="J8" s="11">
        <f t="shared" si="1"/>
        <v>10903</v>
      </c>
      <c r="K8" s="11">
        <f t="shared" si="1"/>
        <v>9229</v>
      </c>
      <c r="L8" s="11">
        <f t="shared" si="1"/>
        <v>7382</v>
      </c>
      <c r="M8" s="11">
        <f t="shared" si="1"/>
        <v>4163</v>
      </c>
      <c r="N8" s="11">
        <f t="shared" si="1"/>
        <v>3884</v>
      </c>
      <c r="O8" s="11">
        <f t="shared" si="1"/>
        <v>111652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14262</v>
      </c>
      <c r="C9" s="11">
        <v>14347</v>
      </c>
      <c r="D9" s="11">
        <v>10251</v>
      </c>
      <c r="E9" s="11">
        <v>2000</v>
      </c>
      <c r="F9" s="11">
        <v>7338</v>
      </c>
      <c r="G9" s="11">
        <v>11528</v>
      </c>
      <c r="H9" s="11">
        <v>2374</v>
      </c>
      <c r="I9" s="11">
        <v>13986</v>
      </c>
      <c r="J9" s="11">
        <v>10903</v>
      </c>
      <c r="K9" s="11">
        <v>9220</v>
      </c>
      <c r="L9" s="11">
        <v>7382</v>
      </c>
      <c r="M9" s="11">
        <v>4159</v>
      </c>
      <c r="N9" s="11">
        <v>3884</v>
      </c>
      <c r="O9" s="11">
        <f>SUM(B9:N9)</f>
        <v>111634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1</v>
      </c>
      <c r="J10" s="13">
        <v>0</v>
      </c>
      <c r="K10" s="13">
        <v>9</v>
      </c>
      <c r="L10" s="13">
        <v>0</v>
      </c>
      <c r="M10" s="13">
        <v>4</v>
      </c>
      <c r="N10" s="13">
        <v>0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306711</v>
      </c>
      <c r="C11" s="13">
        <v>215721</v>
      </c>
      <c r="D11" s="13">
        <v>234552</v>
      </c>
      <c r="E11" s="13">
        <v>48529</v>
      </c>
      <c r="F11" s="13">
        <v>167028</v>
      </c>
      <c r="G11" s="13">
        <v>283285</v>
      </c>
      <c r="H11" s="13">
        <v>41741</v>
      </c>
      <c r="I11" s="13">
        <v>212740</v>
      </c>
      <c r="J11" s="13">
        <v>194865</v>
      </c>
      <c r="K11" s="13">
        <v>285892</v>
      </c>
      <c r="L11" s="13">
        <v>212676</v>
      </c>
      <c r="M11" s="13">
        <v>101424</v>
      </c>
      <c r="N11" s="13">
        <v>63695</v>
      </c>
      <c r="O11" s="11">
        <f>SUM(B11:N11)</f>
        <v>2368859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1.371362009948796</v>
      </c>
      <c r="C15" s="19">
        <v>1.408090404404078</v>
      </c>
      <c r="D15" s="19">
        <v>1.407898947440035</v>
      </c>
      <c r="E15" s="19">
        <v>1.089718255548746</v>
      </c>
      <c r="F15" s="19">
        <v>1.764293911329482</v>
      </c>
      <c r="G15" s="19">
        <v>1.719866961428647</v>
      </c>
      <c r="H15" s="19">
        <v>1.816088977518443</v>
      </c>
      <c r="I15" s="19">
        <v>1.41040489009495</v>
      </c>
      <c r="J15" s="19">
        <v>1.478111766080513</v>
      </c>
      <c r="K15" s="19">
        <v>1.30817282924287</v>
      </c>
      <c r="L15" s="19">
        <v>1.455524629343634</v>
      </c>
      <c r="M15" s="19">
        <v>1.44315880403152</v>
      </c>
      <c r="N15" s="19">
        <v>1.376739533243812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1062996.03</v>
      </c>
      <c r="C17" s="24">
        <f aca="true" t="shared" si="2" ref="C17:N17">C18+C19+C20+C21+C22+C23+C24+C25</f>
        <v>796389.6499999999</v>
      </c>
      <c r="D17" s="24">
        <f t="shared" si="2"/>
        <v>733419.7699999998</v>
      </c>
      <c r="E17" s="24">
        <f t="shared" si="2"/>
        <v>204075.30000000002</v>
      </c>
      <c r="F17" s="24">
        <f t="shared" si="2"/>
        <v>761550.48</v>
      </c>
      <c r="G17" s="24">
        <f t="shared" si="2"/>
        <v>1031823.84</v>
      </c>
      <c r="H17" s="24">
        <f t="shared" si="2"/>
        <v>213899.23</v>
      </c>
      <c r="I17" s="24">
        <f t="shared" si="2"/>
        <v>780510.42</v>
      </c>
      <c r="J17" s="24">
        <f t="shared" si="2"/>
        <v>736804.6199999999</v>
      </c>
      <c r="K17" s="24">
        <f t="shared" si="2"/>
        <v>904188.8700000001</v>
      </c>
      <c r="L17" s="24">
        <f t="shared" si="2"/>
        <v>856218.1199999999</v>
      </c>
      <c r="M17" s="24">
        <f t="shared" si="2"/>
        <v>471333.3</v>
      </c>
      <c r="N17" s="24">
        <f t="shared" si="2"/>
        <v>256802.56000000006</v>
      </c>
      <c r="O17" s="24">
        <f>O18+O19+O20+O21+O22+O23+O24+O25</f>
        <v>8810012.19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721964.57</v>
      </c>
      <c r="C18" s="30">
        <f t="shared" si="3"/>
        <v>534470.97</v>
      </c>
      <c r="D18" s="30">
        <f t="shared" si="3"/>
        <v>498614.75</v>
      </c>
      <c r="E18" s="30">
        <f t="shared" si="3"/>
        <v>176063.25</v>
      </c>
      <c r="F18" s="30">
        <f t="shared" si="3"/>
        <v>411503.76</v>
      </c>
      <c r="G18" s="30">
        <f t="shared" si="3"/>
        <v>571937.22</v>
      </c>
      <c r="H18" s="30">
        <f t="shared" si="3"/>
        <v>114766.75</v>
      </c>
      <c r="I18" s="30">
        <f t="shared" si="3"/>
        <v>522515.04</v>
      </c>
      <c r="J18" s="30">
        <f t="shared" si="3"/>
        <v>477299.45</v>
      </c>
      <c r="K18" s="30">
        <f t="shared" si="3"/>
        <v>647524.99</v>
      </c>
      <c r="L18" s="30">
        <f t="shared" si="3"/>
        <v>549528.84</v>
      </c>
      <c r="M18" s="30">
        <f t="shared" si="3"/>
        <v>304597.38</v>
      </c>
      <c r="N18" s="30">
        <f t="shared" si="3"/>
        <v>176178.45</v>
      </c>
      <c r="O18" s="30">
        <f aca="true" t="shared" si="4" ref="O18:O25">SUM(B18:N18)</f>
        <v>5706965.42</v>
      </c>
    </row>
    <row r="19" spans="1:23" ht="18.75" customHeight="1">
      <c r="A19" s="26" t="s">
        <v>35</v>
      </c>
      <c r="B19" s="30">
        <f>IF(B15&lt;&gt;0,ROUND((B15-1)*B18,2),0)</f>
        <v>268110.21</v>
      </c>
      <c r="C19" s="30">
        <f aca="true" t="shared" si="5" ref="C19:N19">IF(C15&lt;&gt;0,ROUND((C15-1)*C18,2),0)</f>
        <v>218112.47</v>
      </c>
      <c r="D19" s="30">
        <f t="shared" si="5"/>
        <v>203384.43</v>
      </c>
      <c r="E19" s="30">
        <f t="shared" si="5"/>
        <v>15796.09</v>
      </c>
      <c r="F19" s="30">
        <f t="shared" si="5"/>
        <v>314509.82</v>
      </c>
      <c r="G19" s="30">
        <f t="shared" si="5"/>
        <v>411718.71</v>
      </c>
      <c r="H19" s="30">
        <f t="shared" si="5"/>
        <v>93659.88</v>
      </c>
      <c r="I19" s="30">
        <f t="shared" si="5"/>
        <v>214442.73</v>
      </c>
      <c r="J19" s="30">
        <f t="shared" si="5"/>
        <v>228202.48</v>
      </c>
      <c r="K19" s="30">
        <f t="shared" si="5"/>
        <v>199549.61</v>
      </c>
      <c r="L19" s="30">
        <f t="shared" si="5"/>
        <v>250323.92</v>
      </c>
      <c r="M19" s="30">
        <f t="shared" si="5"/>
        <v>134985.01</v>
      </c>
      <c r="N19" s="30">
        <f t="shared" si="5"/>
        <v>66373.39</v>
      </c>
      <c r="O19" s="30">
        <f t="shared" si="4"/>
        <v>2619168.7499999995</v>
      </c>
      <c r="W19" s="62"/>
    </row>
    <row r="20" spans="1:15" ht="18.75" customHeight="1">
      <c r="A20" s="26" t="s">
        <v>36</v>
      </c>
      <c r="B20" s="30">
        <v>37882.3</v>
      </c>
      <c r="C20" s="30">
        <v>27315.64</v>
      </c>
      <c r="D20" s="30">
        <v>18758.57</v>
      </c>
      <c r="E20" s="30">
        <v>6993.46</v>
      </c>
      <c r="F20" s="30">
        <v>20311.22</v>
      </c>
      <c r="G20" s="30">
        <v>27848.02</v>
      </c>
      <c r="H20" s="30">
        <v>3741.34</v>
      </c>
      <c r="I20" s="30">
        <v>19133.89</v>
      </c>
      <c r="J20" s="30">
        <v>24898.44</v>
      </c>
      <c r="K20" s="30">
        <v>33161.4</v>
      </c>
      <c r="L20" s="30">
        <v>33066.58</v>
      </c>
      <c r="M20" s="30">
        <v>14142.82</v>
      </c>
      <c r="N20" s="30">
        <v>8494.95</v>
      </c>
      <c r="O20" s="30">
        <f t="shared" si="4"/>
        <v>275748.63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-4976.9</v>
      </c>
      <c r="E22" s="30">
        <v>0</v>
      </c>
      <c r="F22" s="30">
        <v>-1315.3</v>
      </c>
      <c r="G22" s="30">
        <v>0</v>
      </c>
      <c r="H22" s="30">
        <v>-3089.68</v>
      </c>
      <c r="I22" s="30">
        <v>0</v>
      </c>
      <c r="J22" s="30">
        <v>-7223.87</v>
      </c>
      <c r="K22" s="30">
        <v>-1360.45</v>
      </c>
      <c r="L22" s="30">
        <v>-293.29</v>
      </c>
      <c r="M22" s="30">
        <v>0</v>
      </c>
      <c r="N22" s="30">
        <v>0</v>
      </c>
      <c r="O22" s="30">
        <f t="shared" si="4"/>
        <v>-18685.88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-1434.88</v>
      </c>
      <c r="E23" s="30">
        <v>-709.4</v>
      </c>
      <c r="F23" s="30">
        <v>-307.36</v>
      </c>
      <c r="G23" s="30">
        <v>0</v>
      </c>
      <c r="H23" s="30">
        <v>-884.29</v>
      </c>
      <c r="I23" s="30">
        <v>0</v>
      </c>
      <c r="J23" s="30">
        <v>-1828.56</v>
      </c>
      <c r="K23" s="30">
        <v>-470.33</v>
      </c>
      <c r="L23" s="30">
        <v>-299.76</v>
      </c>
      <c r="M23" s="30">
        <v>0</v>
      </c>
      <c r="N23" s="30">
        <v>0</v>
      </c>
      <c r="O23" s="30">
        <f t="shared" si="4"/>
        <v>-5934.58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32782.88</v>
      </c>
      <c r="C25" s="30">
        <v>13808.11</v>
      </c>
      <c r="D25" s="30">
        <v>17732.57</v>
      </c>
      <c r="E25" s="30">
        <v>4590.67</v>
      </c>
      <c r="F25" s="30">
        <v>15507.11</v>
      </c>
      <c r="G25" s="30">
        <v>18978.66</v>
      </c>
      <c r="H25" s="30">
        <v>4364</v>
      </c>
      <c r="I25" s="30">
        <v>23077.53</v>
      </c>
      <c r="J25" s="30">
        <v>14115.45</v>
      </c>
      <c r="K25" s="30">
        <v>24442.42</v>
      </c>
      <c r="L25" s="30">
        <v>22550.6</v>
      </c>
      <c r="M25" s="30">
        <v>16266.86</v>
      </c>
      <c r="N25" s="30">
        <v>4414.54</v>
      </c>
      <c r="O25" s="30">
        <f t="shared" si="4"/>
        <v>212631.40000000005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-62752.8</v>
      </c>
      <c r="C27" s="30">
        <f>+C28+C30+C42+C43+C46-C47</f>
        <v>-63126.8</v>
      </c>
      <c r="D27" s="30">
        <f t="shared" si="6"/>
        <v>-48682.840000000004</v>
      </c>
      <c r="E27" s="30">
        <f t="shared" si="6"/>
        <v>-8800</v>
      </c>
      <c r="F27" s="30">
        <f t="shared" si="6"/>
        <v>-32287.2</v>
      </c>
      <c r="G27" s="30">
        <f t="shared" si="6"/>
        <v>-50723.2</v>
      </c>
      <c r="H27" s="30">
        <f t="shared" si="6"/>
        <v>-32446.800000000003</v>
      </c>
      <c r="I27" s="30">
        <f t="shared" si="6"/>
        <v>-61538.4</v>
      </c>
      <c r="J27" s="30">
        <f t="shared" si="6"/>
        <v>-47973.2</v>
      </c>
      <c r="K27" s="30">
        <f t="shared" si="6"/>
        <v>-40568</v>
      </c>
      <c r="L27" s="30">
        <f t="shared" si="6"/>
        <v>-32480.8</v>
      </c>
      <c r="M27" s="30">
        <f t="shared" si="6"/>
        <v>-18299.6</v>
      </c>
      <c r="N27" s="30">
        <f t="shared" si="6"/>
        <v>-17089.6</v>
      </c>
      <c r="O27" s="30">
        <f t="shared" si="6"/>
        <v>-516769.24</v>
      </c>
    </row>
    <row r="28" spans="1:15" ht="18.75" customHeight="1">
      <c r="A28" s="26" t="s">
        <v>40</v>
      </c>
      <c r="B28" s="31">
        <f>+B29</f>
        <v>-62752.8</v>
      </c>
      <c r="C28" s="31">
        <f>+C29</f>
        <v>-63126.8</v>
      </c>
      <c r="D28" s="31">
        <f aca="true" t="shared" si="7" ref="D28:O28">+D29</f>
        <v>-45104.4</v>
      </c>
      <c r="E28" s="31">
        <f t="shared" si="7"/>
        <v>-8800</v>
      </c>
      <c r="F28" s="31">
        <f t="shared" si="7"/>
        <v>-32287.2</v>
      </c>
      <c r="G28" s="31">
        <f t="shared" si="7"/>
        <v>-50723.2</v>
      </c>
      <c r="H28" s="31">
        <f t="shared" si="7"/>
        <v>-10445.6</v>
      </c>
      <c r="I28" s="31">
        <f t="shared" si="7"/>
        <v>-61538.4</v>
      </c>
      <c r="J28" s="31">
        <f t="shared" si="7"/>
        <v>-47973.2</v>
      </c>
      <c r="K28" s="31">
        <f t="shared" si="7"/>
        <v>-40568</v>
      </c>
      <c r="L28" s="31">
        <f t="shared" si="7"/>
        <v>-32480.8</v>
      </c>
      <c r="M28" s="31">
        <f t="shared" si="7"/>
        <v>-18299.6</v>
      </c>
      <c r="N28" s="31">
        <f t="shared" si="7"/>
        <v>-17089.6</v>
      </c>
      <c r="O28" s="31">
        <f t="shared" si="7"/>
        <v>-491189.6</v>
      </c>
    </row>
    <row r="29" spans="1:26" ht="18.75" customHeight="1">
      <c r="A29" s="27" t="s">
        <v>41</v>
      </c>
      <c r="B29" s="16">
        <f>ROUND((-B9)*$G$3,2)</f>
        <v>-62752.8</v>
      </c>
      <c r="C29" s="16">
        <f aca="true" t="shared" si="8" ref="C29:N29">ROUND((-C9)*$G$3,2)</f>
        <v>-63126.8</v>
      </c>
      <c r="D29" s="16">
        <f t="shared" si="8"/>
        <v>-45104.4</v>
      </c>
      <c r="E29" s="16">
        <f t="shared" si="8"/>
        <v>-8800</v>
      </c>
      <c r="F29" s="16">
        <f t="shared" si="8"/>
        <v>-32287.2</v>
      </c>
      <c r="G29" s="16">
        <f t="shared" si="8"/>
        <v>-50723.2</v>
      </c>
      <c r="H29" s="16">
        <f t="shared" si="8"/>
        <v>-10445.6</v>
      </c>
      <c r="I29" s="16">
        <f t="shared" si="8"/>
        <v>-61538.4</v>
      </c>
      <c r="J29" s="16">
        <f t="shared" si="8"/>
        <v>-47973.2</v>
      </c>
      <c r="K29" s="16">
        <f t="shared" si="8"/>
        <v>-40568</v>
      </c>
      <c r="L29" s="16">
        <f t="shared" si="8"/>
        <v>-32480.8</v>
      </c>
      <c r="M29" s="16">
        <f t="shared" si="8"/>
        <v>-18299.6</v>
      </c>
      <c r="N29" s="16">
        <f t="shared" si="8"/>
        <v>-17089.6</v>
      </c>
      <c r="O29" s="32">
        <f aca="true" t="shared" si="9" ref="O29:O47">SUM(B29:N29)</f>
        <v>-491189.6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-20953.52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-20953.52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-20953.52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-20953.52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-3578.44</v>
      </c>
      <c r="E42" s="35">
        <v>0</v>
      </c>
      <c r="F42" s="35">
        <v>0</v>
      </c>
      <c r="G42" s="35">
        <v>0</v>
      </c>
      <c r="H42" s="35">
        <v>-1047.68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-4626.12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1000243.23</v>
      </c>
      <c r="C45" s="36">
        <f t="shared" si="11"/>
        <v>733262.8499999999</v>
      </c>
      <c r="D45" s="36">
        <f t="shared" si="11"/>
        <v>684736.9299999998</v>
      </c>
      <c r="E45" s="36">
        <f t="shared" si="11"/>
        <v>195275.30000000002</v>
      </c>
      <c r="F45" s="36">
        <f t="shared" si="11"/>
        <v>729263.28</v>
      </c>
      <c r="G45" s="36">
        <f t="shared" si="11"/>
        <v>981100.64</v>
      </c>
      <c r="H45" s="36">
        <f t="shared" si="11"/>
        <v>181452.43</v>
      </c>
      <c r="I45" s="36">
        <f t="shared" si="11"/>
        <v>718972.02</v>
      </c>
      <c r="J45" s="36">
        <f t="shared" si="11"/>
        <v>688831.4199999999</v>
      </c>
      <c r="K45" s="36">
        <f t="shared" si="11"/>
        <v>863620.8700000001</v>
      </c>
      <c r="L45" s="36">
        <f t="shared" si="11"/>
        <v>823737.3199999998</v>
      </c>
      <c r="M45" s="36">
        <f t="shared" si="11"/>
        <v>453033.7</v>
      </c>
      <c r="N45" s="36">
        <f t="shared" si="11"/>
        <v>239712.96000000005</v>
      </c>
      <c r="O45" s="36">
        <f>SUM(B45:N45)</f>
        <v>8293242.949999999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1000243.23</v>
      </c>
      <c r="C51" s="51">
        <f t="shared" si="12"/>
        <v>733262.8600000001</v>
      </c>
      <c r="D51" s="51">
        <f t="shared" si="12"/>
        <v>684736.93</v>
      </c>
      <c r="E51" s="51">
        <f t="shared" si="12"/>
        <v>195275.3</v>
      </c>
      <c r="F51" s="51">
        <f t="shared" si="12"/>
        <v>729263.28</v>
      </c>
      <c r="G51" s="51">
        <f t="shared" si="12"/>
        <v>981100.64</v>
      </c>
      <c r="H51" s="51">
        <f t="shared" si="12"/>
        <v>181452.44</v>
      </c>
      <c r="I51" s="51">
        <f t="shared" si="12"/>
        <v>718972.02</v>
      </c>
      <c r="J51" s="51">
        <f t="shared" si="12"/>
        <v>688831.43</v>
      </c>
      <c r="K51" s="51">
        <f t="shared" si="12"/>
        <v>863620.86</v>
      </c>
      <c r="L51" s="51">
        <f t="shared" si="12"/>
        <v>823737.32</v>
      </c>
      <c r="M51" s="51">
        <f t="shared" si="12"/>
        <v>453033.7</v>
      </c>
      <c r="N51" s="51">
        <f t="shared" si="12"/>
        <v>239712.96</v>
      </c>
      <c r="O51" s="36">
        <f t="shared" si="12"/>
        <v>8293242.969999999</v>
      </c>
      <c r="Q51"/>
    </row>
    <row r="52" spans="1:18" ht="18.75" customHeight="1">
      <c r="A52" s="26" t="s">
        <v>57</v>
      </c>
      <c r="B52" s="51">
        <v>824939.41</v>
      </c>
      <c r="C52" s="51">
        <v>535412.8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1360352.21</v>
      </c>
      <c r="P52"/>
      <c r="Q52"/>
      <c r="R52" s="43"/>
    </row>
    <row r="53" spans="1:16" ht="18.75" customHeight="1">
      <c r="A53" s="26" t="s">
        <v>58</v>
      </c>
      <c r="B53" s="51">
        <v>175303.82</v>
      </c>
      <c r="C53" s="51">
        <v>197850.06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373153.88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684736.93</v>
      </c>
      <c r="E54" s="52">
        <v>0</v>
      </c>
      <c r="F54" s="52">
        <v>0</v>
      </c>
      <c r="G54" s="52">
        <v>0</v>
      </c>
      <c r="H54" s="51">
        <v>181452.44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866189.3700000001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195275.3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195275.3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729263.28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729263.28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981100.64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981100.64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718972.02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718972.02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688831.43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688831.43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863620.86</v>
      </c>
      <c r="L60" s="31">
        <v>823737.32</v>
      </c>
      <c r="M60" s="52">
        <v>0</v>
      </c>
      <c r="N60" s="52">
        <v>0</v>
      </c>
      <c r="O60" s="36">
        <f t="shared" si="13"/>
        <v>1687358.18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453033.7</v>
      </c>
      <c r="N61" s="52">
        <v>0</v>
      </c>
      <c r="O61" s="36">
        <f t="shared" si="13"/>
        <v>453033.7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239712.96</v>
      </c>
      <c r="O62" s="55">
        <f t="shared" si="13"/>
        <v>239712.96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2021-08-25T12:02:15Z</dcterms:modified>
  <cp:category/>
  <cp:version/>
  <cp:contentType/>
  <cp:contentStatus/>
</cp:coreProperties>
</file>