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fluxo" sheetId="1" r:id="rId1"/>
  </sheets>
  <definedNames>
    <definedName name="_xlnm.Print_Area" localSheetId="0">'fluxo'!$A$1:$L$68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<sst xmlns="http://schemas.openxmlformats.org/spreadsheetml/2006/main" count="79" uniqueCount="78">
  <si>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</si>
  <si>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</si>
  <si>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</si>
  <si>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</si>
  <si>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</si>
  <si>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</si>
  <si>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</si>
  <si>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</si>
  <si>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</si>
  <si>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</si>
  <si>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</si>
  <si>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</si>
  <si>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</si>
  <si>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</si>
  <si>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</si>
  <si>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</si>
  <si>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</si>
  <si>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</si>
  <si>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</si>
  <si>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</si>
  <si>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</si>
  <si>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</si>
  <si>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</si>
  <si>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</si>
  <si>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</si>
  <si>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</si>
  <si>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</si>
  <si>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</si>
  <si>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</si>
  <si>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</si>
  <si>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</si>
  <si>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</si>
  <si>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</si>
  <si>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</si>
  <si>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</si>
  <si>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</si>
  <si>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</si>
  <si>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</si>
  <si>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</si>
  <si>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</si>
  <si>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</si>
  <si>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</si>
  <si>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</si>
  <si>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</si>
  <si>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</si>
  <si>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</si>
  <si>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</si>
  <si>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</si>
  <si>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</si>
  <si>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</si>
  <si>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</si>
  <si>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</si>
  <si>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</si>
  <si>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</si>
  <si>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</si>
  <si>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</si>
  <si>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</si>
  <si>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</si>
  <si>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</si>
  <si>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</si>
  <si>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</si>
  <si>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</si>
  <si>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</si>
  <si>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</si>
  <si>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</si>
  <si>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</si>
  <si>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</si>
  <si>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</si>
  <si>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</si>
  <si>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</si>
  <si>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</si>
  <si>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</si>
  <si>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</si>
  <si>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</si>
  <si>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7.15. Consórcio KBPX</t>
  </si>
  <si>
    <t>PERÍODO DE OPERAÇÃO DE 01/08/21 A 31/08/21 - VENCIMENTO 06/08/21 A 08/09/21</t>
  </si>
  <si>
    <t>5.2.12. Indenização Veículo Frota Pública Atende</t>
  </si>
  <si>
    <t>3. Fator de Transição na Remuneração (Cálculo Diário)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</si>
</sst>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9.00390625" style="1" customWidth="1"/>
    <col min="14" max="16384" width="9.00390625" style="1" customWidth="1"/>
  </cols>
  <sheetData>
    <row r="1" spans="1:12" ht="25.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1726133</v>
      </c>
      <c r="C7" s="10">
        <f>C8+C11</f>
        <v>2186658</v>
      </c>
      <c r="D7" s="10">
        <f aca="true" t="shared" si="0" ref="D7:K7">D8+D11</f>
        <v>6239365</v>
      </c>
      <c r="E7" s="10">
        <f t="shared" si="0"/>
        <v>5542803</v>
      </c>
      <c r="F7" s="10">
        <f t="shared" si="0"/>
        <v>5748841</v>
      </c>
      <c r="G7" s="10">
        <f t="shared" si="0"/>
        <v>2883505</v>
      </c>
      <c r="H7" s="10">
        <f t="shared" si="0"/>
        <v>1464799</v>
      </c>
      <c r="I7" s="10">
        <f t="shared" si="0"/>
        <v>2610912</v>
      </c>
      <c r="J7" s="10">
        <f t="shared" si="0"/>
        <v>2114675</v>
      </c>
      <c r="K7" s="10">
        <f t="shared" si="0"/>
        <v>4456719</v>
      </c>
      <c r="L7" s="10">
        <f>SUM(B7:K7)</f>
        <v>34974410</v>
      </c>
      <c r="M7" s="11"/>
    </row>
    <row r="8" spans="1:13" ht="17.25" customHeight="1">
      <c r="A8" s="12" t="s">
        <v>18</v>
      </c>
      <c r="B8" s="13">
        <v>152129</v>
      </c>
      <c r="C8" s="13">
        <v>177642</v>
      </c>
      <c r="D8" s="13">
        <v>536175</v>
      </c>
      <c r="E8" s="13">
        <v>425838</v>
      </c>
      <c r="F8" s="13">
        <v>427015</v>
      </c>
      <c r="G8" s="13">
        <v>251377</v>
      </c>
      <c r="H8" s="13">
        <v>113497</v>
      </c>
      <c r="I8" s="13">
        <v>152913</v>
      </c>
      <c r="J8" s="13">
        <v>143900</v>
      </c>
      <c r="K8" s="13">
        <v>309167</v>
      </c>
      <c r="L8" s="13">
        <f>SUM(B8:K8)</f>
        <v>2689653</v>
      </c>
      <c r="M8"/>
    </row>
    <row r="9" spans="1:13" ht="17.25" customHeight="1">
      <c r="A9" s="14" t="s">
        <v>19</v>
      </c>
      <c r="B9" s="15">
        <v>152089</v>
      </c>
      <c r="C9" s="15">
        <v>177642</v>
      </c>
      <c r="D9" s="15">
        <v>536175</v>
      </c>
      <c r="E9" s="15">
        <v>425838</v>
      </c>
      <c r="F9" s="15">
        <v>427015</v>
      </c>
      <c r="G9" s="15">
        <v>251377</v>
      </c>
      <c r="H9" s="15">
        <v>113394</v>
      </c>
      <c r="I9" s="15">
        <v>152913</v>
      </c>
      <c r="J9" s="15">
        <v>143900</v>
      </c>
      <c r="K9" s="15">
        <v>309167</v>
      </c>
      <c r="L9" s="13">
        <f>SUM(B9:K9)</f>
        <v>2689510</v>
      </c>
      <c r="M9"/>
    </row>
    <row r="10" spans="1:13" ht="17.25" customHeight="1">
      <c r="A10" s="14" t="s">
        <v>20</v>
      </c>
      <c r="B10" s="15">
        <v>40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103</v>
      </c>
      <c r="I10" s="15">
        <v>0</v>
      </c>
      <c r="J10" s="15">
        <v>0</v>
      </c>
      <c r="K10" s="15">
        <v>0</v>
      </c>
      <c r="L10" s="13">
        <f>SUM(B10:K10)</f>
        <v>143</v>
      </c>
      <c r="M10"/>
    </row>
    <row r="11" spans="1:13" ht="17.25" customHeight="1">
      <c r="A11" s="12" t="s">
        <v>21</v>
      </c>
      <c r="B11" s="15">
        <v>1574004</v>
      </c>
      <c r="C11" s="15">
        <v>2009016</v>
      </c>
      <c r="D11" s="15">
        <v>5703190</v>
      </c>
      <c r="E11" s="15">
        <v>5116965</v>
      </c>
      <c r="F11" s="15">
        <v>5321826</v>
      </c>
      <c r="G11" s="15">
        <v>2632128</v>
      </c>
      <c r="H11" s="15">
        <v>1351302</v>
      </c>
      <c r="I11" s="15">
        <v>2457999</v>
      </c>
      <c r="J11" s="15">
        <v>1970775</v>
      </c>
      <c r="K11" s="15">
        <v>4147552</v>
      </c>
      <c r="L11" s="13">
        <f>SUM(B11:K11)</f>
        <v>32284757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77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73</v>
      </c>
      <c r="B17" s="25">
        <f>B18+B19+B20+B21+B22+B23+B24</f>
        <v>12392382.65</v>
      </c>
      <c r="C17" s="25">
        <f aca="true" t="shared" si="1" ref="C17:K17">C18+C19+C20+C21+C22+C23+C24</f>
        <v>9832479.219999997</v>
      </c>
      <c r="D17" s="25">
        <f t="shared" si="1"/>
        <v>32863701.43</v>
      </c>
      <c r="E17" s="25">
        <f t="shared" si="1"/>
        <v>26683973.489999995</v>
      </c>
      <c r="F17" s="25">
        <f t="shared" si="1"/>
        <v>28679448.840000004</v>
      </c>
      <c r="G17" s="25">
        <f t="shared" si="1"/>
        <v>15416895.069999998</v>
      </c>
      <c r="H17" s="25">
        <f t="shared" si="1"/>
        <v>8838092.93</v>
      </c>
      <c r="I17" s="25">
        <f t="shared" si="1"/>
        <v>11902828.35</v>
      </c>
      <c r="J17" s="25">
        <f t="shared" si="1"/>
        <v>12851177.379999997</v>
      </c>
      <c r="K17" s="25">
        <f t="shared" si="1"/>
        <v>16788141.520000003</v>
      </c>
      <c r="L17" s="25">
        <f>L18+L19+L20+L21+L22+L23+L24</f>
        <v>176249120.88000005</v>
      </c>
      <c r="M17"/>
    </row>
    <row r="18" spans="1:13" ht="17.25" customHeight="1">
      <c r="A18" s="26" t="s">
        <v>23</v>
      </c>
      <c r="B18" s="33">
        <v>10154833.48</v>
      </c>
      <c r="C18" s="33">
        <v>6780483.369999997</v>
      </c>
      <c r="D18" s="33">
        <v>23041428.759999998</v>
      </c>
      <c r="E18" s="33">
        <v>20700055.409999993</v>
      </c>
      <c r="F18" s="33">
        <v>19005111.400000002</v>
      </c>
      <c r="G18" s="33">
        <v>10475408.759999998</v>
      </c>
      <c r="H18" s="33">
        <v>5863491.43</v>
      </c>
      <c r="I18" s="33">
        <v>8679255.110000001</v>
      </c>
      <c r="J18" s="33">
        <v>7569924.889999998</v>
      </c>
      <c r="K18" s="33">
        <v>13025540.05</v>
      </c>
      <c r="L18" s="33">
        <f aca="true" t="shared" si="2" ref="L18:L24">SUM(B18:K18)</f>
        <v>125295532.66000001</v>
      </c>
      <c r="M18"/>
    </row>
    <row r="19" spans="1:13" ht="17.25" customHeight="1">
      <c r="A19" s="27" t="s">
        <v>24</v>
      </c>
      <c r="B19" s="33">
        <v>2156428.3499999996</v>
      </c>
      <c r="C19" s="33">
        <v>2874987.7899999996</v>
      </c>
      <c r="D19" s="33">
        <v>8979919.35</v>
      </c>
      <c r="E19" s="33">
        <v>5504102.71</v>
      </c>
      <c r="F19" s="33">
        <v>8898603.9</v>
      </c>
      <c r="G19" s="33">
        <v>4449382.8100000005</v>
      </c>
      <c r="H19" s="33">
        <v>2630374.8099999996</v>
      </c>
      <c r="I19" s="33">
        <v>3050965.86</v>
      </c>
      <c r="J19" s="33">
        <v>4941129.25</v>
      </c>
      <c r="K19" s="33">
        <v>3320294.91</v>
      </c>
      <c r="L19" s="33">
        <f t="shared" si="2"/>
        <v>46806189.74000001</v>
      </c>
      <c r="M19"/>
    </row>
    <row r="20" spans="1:13" ht="17.25" customHeight="1">
      <c r="A20" s="27" t="s">
        <v>25</v>
      </c>
      <c r="B20" s="33">
        <v>39659.69</v>
      </c>
      <c r="C20" s="33">
        <v>135667.71000000002</v>
      </c>
      <c r="D20" s="33">
        <v>759196.8600000001</v>
      </c>
      <c r="E20" s="33">
        <v>541354.1900000001</v>
      </c>
      <c r="F20" s="33">
        <v>735568.9300000002</v>
      </c>
      <c r="G20" s="33">
        <v>493993.10000000003</v>
      </c>
      <c r="H20" s="33">
        <v>302648.46</v>
      </c>
      <c r="I20" s="33">
        <v>131682.36999999997</v>
      </c>
      <c r="J20" s="33">
        <v>257610.15999999997</v>
      </c>
      <c r="K20" s="33">
        <v>359893.43</v>
      </c>
      <c r="L20" s="33">
        <f t="shared" si="2"/>
        <v>3757274.900000001</v>
      </c>
      <c r="M20"/>
    </row>
    <row r="21" spans="1:13" ht="17.25" customHeight="1">
      <c r="A21" s="27" t="s">
        <v>26</v>
      </c>
      <c r="B21" s="33">
        <v>41578.23000000001</v>
      </c>
      <c r="C21" s="29">
        <v>41578.23000000001</v>
      </c>
      <c r="D21" s="29">
        <v>83156.46000000002</v>
      </c>
      <c r="E21" s="29">
        <v>83156.46000000002</v>
      </c>
      <c r="F21" s="33">
        <v>41578.23000000001</v>
      </c>
      <c r="G21" s="29">
        <v>0</v>
      </c>
      <c r="H21" s="33">
        <v>41578.23000000001</v>
      </c>
      <c r="I21" s="29">
        <v>41578.23000000001</v>
      </c>
      <c r="J21" s="29">
        <v>83156.46000000002</v>
      </c>
      <c r="K21" s="29">
        <v>83156.46000000002</v>
      </c>
      <c r="L21" s="33">
        <f t="shared" si="2"/>
        <v>540516.9900000001</v>
      </c>
      <c r="M21"/>
    </row>
    <row r="22" spans="1:13" ht="17.25" customHeight="1">
      <c r="A22" s="27" t="s">
        <v>27</v>
      </c>
      <c r="B22" s="30">
        <v>0</v>
      </c>
      <c r="C22" s="30">
        <v>0</v>
      </c>
      <c r="D22" s="30">
        <v>0</v>
      </c>
      <c r="E22" s="33">
        <v>-134199.93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2"/>
        <v>-134199.93</v>
      </c>
      <c r="M22"/>
    </row>
    <row r="23" spans="1:13" ht="17.25" customHeight="1">
      <c r="A23" s="27" t="s">
        <v>71</v>
      </c>
      <c r="B23" s="33">
        <v>-117.1</v>
      </c>
      <c r="C23" s="33">
        <v>-237.88</v>
      </c>
      <c r="D23" s="33">
        <v>0</v>
      </c>
      <c r="E23" s="33">
        <v>-10495.350000000002</v>
      </c>
      <c r="F23" s="33">
        <v>-1413.62</v>
      </c>
      <c r="G23" s="33">
        <v>-1889.6</v>
      </c>
      <c r="H23" s="33">
        <v>0</v>
      </c>
      <c r="I23" s="33">
        <v>-653.22</v>
      </c>
      <c r="J23" s="33">
        <v>-643.38</v>
      </c>
      <c r="K23" s="33">
        <v>-743.33</v>
      </c>
      <c r="L23" s="33">
        <f t="shared" si="2"/>
        <v>-16193.48</v>
      </c>
      <c r="M23"/>
    </row>
    <row r="24" spans="1:13" ht="17.25" customHeight="1">
      <c r="A24" s="27" t="s">
        <v>72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2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28</v>
      </c>
      <c r="B27" s="33">
        <v>-1091624.5300000003</v>
      </c>
      <c r="C27" s="33">
        <v>636255.3500000002</v>
      </c>
      <c r="D27" s="33">
        <v>1726376.4</v>
      </c>
      <c r="E27" s="33">
        <v>1665824.8400000008</v>
      </c>
      <c r="F27" s="33">
        <v>108281.78</v>
      </c>
      <c r="G27" s="33">
        <v>1377667.67</v>
      </c>
      <c r="H27" s="33">
        <v>353778.62999999995</v>
      </c>
      <c r="I27" s="33">
        <v>371671.03</v>
      </c>
      <c r="J27" s="33">
        <v>1581846.8500000003</v>
      </c>
      <c r="K27" s="33">
        <v>1533342.0500000003</v>
      </c>
      <c r="L27" s="33">
        <f aca="true" t="shared" si="3" ref="L27:L34">SUM(B27:K27)</f>
        <v>8263420.07</v>
      </c>
      <c r="M27"/>
    </row>
    <row r="28" spans="1:13" ht="18.75" customHeight="1">
      <c r="A28" s="27" t="s">
        <v>29</v>
      </c>
      <c r="B28" s="33">
        <v>-669191.6</v>
      </c>
      <c r="C28" s="33">
        <v>-781624.8</v>
      </c>
      <c r="D28" s="33">
        <v>-2359170</v>
      </c>
      <c r="E28" s="33">
        <v>-1873687.2000000002</v>
      </c>
      <c r="F28" s="33">
        <v>-1878865.9999999995</v>
      </c>
      <c r="G28" s="33">
        <v>-1106058.8</v>
      </c>
      <c r="H28" s="33">
        <v>-498933.60000000003</v>
      </c>
      <c r="I28" s="33">
        <v>-906272.3599999999</v>
      </c>
      <c r="J28" s="33">
        <v>-633160</v>
      </c>
      <c r="K28" s="33">
        <v>-1360334.7999999996</v>
      </c>
      <c r="L28" s="33">
        <f t="shared" si="3"/>
        <v>-12067299.159999998</v>
      </c>
      <c r="M28"/>
    </row>
    <row r="29" spans="1:13" s="36" customFormat="1" ht="18.75" customHeight="1">
      <c r="A29" s="34" t="s">
        <v>56</v>
      </c>
      <c r="B29" s="33">
        <v>-669191.6</v>
      </c>
      <c r="C29" s="33">
        <v>-781624.8</v>
      </c>
      <c r="D29" s="33">
        <v>-2359170</v>
      </c>
      <c r="E29" s="33">
        <v>-1873687.2000000002</v>
      </c>
      <c r="F29" s="33">
        <v>-1878865.9999999995</v>
      </c>
      <c r="G29" s="33">
        <v>-1106058.8</v>
      </c>
      <c r="H29" s="33">
        <v>-498933.60000000003</v>
      </c>
      <c r="I29" s="33">
        <v>-672817.2000000001</v>
      </c>
      <c r="J29" s="33">
        <v>-633160</v>
      </c>
      <c r="K29" s="33">
        <v>-1360334.7999999996</v>
      </c>
      <c r="L29" s="33">
        <f t="shared" si="3"/>
        <v>-11833843.999999998</v>
      </c>
      <c r="M29" s="35"/>
    </row>
    <row r="30" spans="1:13" ht="18.75" customHeight="1">
      <c r="A30" s="37" t="s">
        <v>30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3"/>
        <v>0</v>
      </c>
      <c r="M30"/>
    </row>
    <row r="31" spans="1:13" ht="18.75" customHeight="1">
      <c r="A31" s="37" t="s">
        <v>31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-6550.370000000001</v>
      </c>
      <c r="J31" s="17">
        <v>0</v>
      </c>
      <c r="K31" s="17">
        <v>0</v>
      </c>
      <c r="L31" s="33">
        <f t="shared" si="3"/>
        <v>-6550.370000000001</v>
      </c>
      <c r="M31"/>
    </row>
    <row r="32" spans="1:13" ht="18.75" customHeight="1">
      <c r="A32" s="37" t="s">
        <v>32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-226904.79</v>
      </c>
      <c r="J32" s="17">
        <v>0</v>
      </c>
      <c r="K32" s="17">
        <v>0</v>
      </c>
      <c r="L32" s="33">
        <f t="shared" si="3"/>
        <v>-226904.79</v>
      </c>
      <c r="M32"/>
    </row>
    <row r="33" spans="1:13" s="36" customFormat="1" ht="18.75" customHeight="1">
      <c r="A33" s="27" t="s">
        <v>33</v>
      </c>
      <c r="B33" s="38">
        <v>-1394671.7600000002</v>
      </c>
      <c r="C33" s="38">
        <v>-2732.4</v>
      </c>
      <c r="D33" s="38">
        <v>-8880.27</v>
      </c>
      <c r="E33" s="38">
        <v>-141377.18000000002</v>
      </c>
      <c r="F33" s="38">
        <v>-2772</v>
      </c>
      <c r="G33" s="38">
        <v>-792</v>
      </c>
      <c r="H33" s="38">
        <v>-242976.89999999994</v>
      </c>
      <c r="I33" s="38">
        <v>0</v>
      </c>
      <c r="J33" s="38">
        <v>-792</v>
      </c>
      <c r="K33" s="38">
        <v>-435.6</v>
      </c>
      <c r="L33" s="33">
        <f t="shared" si="3"/>
        <v>-1795430.11</v>
      </c>
      <c r="M33"/>
    </row>
    <row r="34" spans="1:13" ht="18.75" customHeight="1">
      <c r="A34" s="37" t="s">
        <v>34</v>
      </c>
      <c r="B34" s="38">
        <v>-774022.32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3"/>
        <v>-774022.32</v>
      </c>
      <c r="M34"/>
    </row>
    <row r="35" spans="1:13" ht="18.75" customHeight="1">
      <c r="A35" s="37" t="s">
        <v>35</v>
      </c>
      <c r="B35" s="33">
        <v>-619857.4400000003</v>
      </c>
      <c r="C35" s="17">
        <v>0</v>
      </c>
      <c r="D35" s="17">
        <v>0</v>
      </c>
      <c r="E35" s="33">
        <v>-141377.18000000002</v>
      </c>
      <c r="F35" s="28">
        <v>0</v>
      </c>
      <c r="G35" s="28">
        <v>0</v>
      </c>
      <c r="H35" s="33">
        <v>-242976.89999999994</v>
      </c>
      <c r="I35" s="17">
        <v>0</v>
      </c>
      <c r="J35" s="28">
        <v>0</v>
      </c>
      <c r="K35" s="17">
        <v>0</v>
      </c>
      <c r="L35" s="33">
        <f>SUM(B35:K35)</f>
        <v>-1004211.5200000003</v>
      </c>
      <c r="M35"/>
    </row>
    <row r="36" spans="1:13" ht="18.75" customHeight="1">
      <c r="A36" s="37" t="s">
        <v>36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4" ref="L37:L46">SUM(B37:K37)</f>
        <v>0</v>
      </c>
      <c r="M37"/>
    </row>
    <row r="38" spans="1:13" ht="18.75" customHeight="1">
      <c r="A38" s="37" t="s">
        <v>38</v>
      </c>
      <c r="B38" s="38">
        <v>-792</v>
      </c>
      <c r="C38" s="38">
        <v>-2732.4</v>
      </c>
      <c r="D38" s="38">
        <v>-3999.6</v>
      </c>
      <c r="E38" s="17">
        <v>0</v>
      </c>
      <c r="F38" s="38">
        <v>-2772</v>
      </c>
      <c r="G38" s="38">
        <v>-792</v>
      </c>
      <c r="H38" s="17">
        <v>0</v>
      </c>
      <c r="I38" s="17">
        <v>0</v>
      </c>
      <c r="J38" s="38">
        <v>-792</v>
      </c>
      <c r="K38" s="38">
        <v>-435.6</v>
      </c>
      <c r="L38" s="38">
        <f t="shared" si="4"/>
        <v>-12315.6</v>
      </c>
      <c r="M38"/>
    </row>
    <row r="39" spans="1:13" ht="18.75" customHeight="1">
      <c r="A39" s="37" t="s">
        <v>39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4"/>
        <v>0</v>
      </c>
      <c r="M39"/>
    </row>
    <row r="40" spans="1:13" ht="18.75" customHeight="1">
      <c r="A40" s="37" t="s">
        <v>40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4"/>
        <v>0</v>
      </c>
      <c r="M40"/>
    </row>
    <row r="41" spans="1:13" ht="18.75" customHeight="1">
      <c r="A41" s="37" t="s">
        <v>41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4"/>
        <v>0</v>
      </c>
      <c r="M41"/>
    </row>
    <row r="42" spans="1:12" ht="18.75" customHeight="1">
      <c r="A42" s="37" t="s">
        <v>42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76</v>
      </c>
      <c r="B44" s="17">
        <v>0</v>
      </c>
      <c r="C44" s="17">
        <v>0</v>
      </c>
      <c r="D44" s="38">
        <v>-4880.67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8">
        <f t="shared" si="4"/>
        <v>-4880.67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44</v>
      </c>
      <c r="B46" s="38">
        <v>972238.8300000001</v>
      </c>
      <c r="C46" s="38">
        <v>1420612.55</v>
      </c>
      <c r="D46" s="38">
        <v>4094426.67</v>
      </c>
      <c r="E46" s="38">
        <v>3680889.2200000007</v>
      </c>
      <c r="F46" s="38">
        <v>1989919.7800000003</v>
      </c>
      <c r="G46" s="38">
        <v>2484518.4699999997</v>
      </c>
      <c r="H46" s="38">
        <v>1095689.13</v>
      </c>
      <c r="I46" s="38">
        <v>1277943.3900000001</v>
      </c>
      <c r="J46" s="38">
        <v>2215798.8500000006</v>
      </c>
      <c r="K46" s="38">
        <v>2894112.45</v>
      </c>
      <c r="L46" s="38">
        <f t="shared" si="4"/>
        <v>22126149.34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45</v>
      </c>
      <c r="B48" s="41">
        <v>11288657.729999999</v>
      </c>
      <c r="C48" s="41">
        <v>10468734.569999995</v>
      </c>
      <c r="D48" s="41">
        <v>34590077.83</v>
      </c>
      <c r="E48" s="41">
        <v>28349798.330000002</v>
      </c>
      <c r="F48" s="41">
        <v>28787730.62</v>
      </c>
      <c r="G48" s="41">
        <v>16794562.74</v>
      </c>
      <c r="H48" s="41">
        <v>9191871.559999997</v>
      </c>
      <c r="I48" s="41">
        <v>12274499.379999999</v>
      </c>
      <c r="J48" s="41">
        <v>14433024.229999997</v>
      </c>
      <c r="K48" s="41">
        <v>18321483.57</v>
      </c>
      <c r="L48" s="42">
        <f>SUM(B48:K48)</f>
        <v>184500440.55999997</v>
      </c>
      <c r="M48" s="53"/>
    </row>
    <row r="49" spans="1:13" ht="18.75" customHeight="1">
      <c r="A49" s="27" t="s">
        <v>46</v>
      </c>
      <c r="B49" s="3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0</v>
      </c>
      <c r="M49" s="55"/>
    </row>
    <row r="50" spans="1:13" ht="18.75" customHeight="1">
      <c r="A50" s="27" t="s">
        <v>47</v>
      </c>
      <c r="B50" s="38">
        <v>12100.39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42">
        <f>SUM(B50:K50)</f>
        <v>12100.39</v>
      </c>
      <c r="M50" s="54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48</v>
      </c>
      <c r="B54" s="41">
        <f>SUM(B55:B68)</f>
        <v>11288657.75</v>
      </c>
      <c r="C54" s="41">
        <f aca="true" t="shared" si="5" ref="C54:J54">SUM(C55:C66)</f>
        <v>10468734.540000001</v>
      </c>
      <c r="D54" s="41">
        <f t="shared" si="5"/>
        <v>34590077.839999996</v>
      </c>
      <c r="E54" s="41">
        <f t="shared" si="5"/>
        <v>28349798.37</v>
      </c>
      <c r="F54" s="41">
        <f t="shared" si="5"/>
        <v>28787730.550000004</v>
      </c>
      <c r="G54" s="41">
        <f t="shared" si="5"/>
        <v>16794562.68</v>
      </c>
      <c r="H54" s="41">
        <f t="shared" si="5"/>
        <v>9191871.59</v>
      </c>
      <c r="I54" s="41">
        <f>SUM(I55:I69)</f>
        <v>12274499.379999999</v>
      </c>
      <c r="J54" s="41">
        <f t="shared" si="5"/>
        <v>14433024.229999997</v>
      </c>
      <c r="K54" s="41">
        <f>SUM(K55:K68)</f>
        <v>18321483.549999997</v>
      </c>
      <c r="L54" s="46">
        <f>SUM(B54:K54)</f>
        <v>184500440.48000002</v>
      </c>
      <c r="M54" s="40"/>
    </row>
    <row r="55" spans="1:13" ht="18.75" customHeight="1">
      <c r="A55" s="47" t="s">
        <v>49</v>
      </c>
      <c r="B55" s="41">
        <v>11220425.59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6" ref="L55:L66">SUM(B55:K55)</f>
        <v>11220425.59</v>
      </c>
      <c r="M55" s="40"/>
    </row>
    <row r="56" spans="1:12" ht="18.75" customHeight="1">
      <c r="A56" s="47" t="s">
        <v>59</v>
      </c>
      <c r="B56" s="17">
        <v>0</v>
      </c>
      <c r="C56" s="41">
        <v>9145129.540000001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6"/>
        <v>9145129.540000001</v>
      </c>
    </row>
    <row r="57" spans="1:12" ht="18.75" customHeight="1">
      <c r="A57" s="47" t="s">
        <v>60</v>
      </c>
      <c r="B57" s="17">
        <v>0</v>
      </c>
      <c r="C57" s="41">
        <v>1323604.9999999998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6"/>
        <v>1323604.9999999998</v>
      </c>
    </row>
    <row r="58" spans="1:12" ht="18.75" customHeight="1">
      <c r="A58" s="47" t="s">
        <v>50</v>
      </c>
      <c r="B58" s="17">
        <v>0</v>
      </c>
      <c r="C58" s="17">
        <v>0</v>
      </c>
      <c r="D58" s="41">
        <v>34590077.839999996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6"/>
        <v>34590077.839999996</v>
      </c>
    </row>
    <row r="59" spans="1:12" ht="18.75" customHeight="1">
      <c r="A59" s="47" t="s">
        <v>51</v>
      </c>
      <c r="B59" s="17">
        <v>0</v>
      </c>
      <c r="C59" s="17">
        <v>0</v>
      </c>
      <c r="D59" s="17">
        <v>0</v>
      </c>
      <c r="E59" s="41">
        <v>28349798.37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6"/>
        <v>28349798.37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17">
        <v>0</v>
      </c>
      <c r="F60" s="41">
        <v>28787730.550000004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6"/>
        <v>28787730.550000004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1">
        <v>16794562.68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6"/>
        <v>16794562.68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1">
        <v>9191871.59</v>
      </c>
      <c r="I62" s="17">
        <v>0</v>
      </c>
      <c r="J62" s="17">
        <v>0</v>
      </c>
      <c r="K62" s="17">
        <v>0</v>
      </c>
      <c r="L62" s="46">
        <f t="shared" si="6"/>
        <v>9191871.59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6"/>
        <v>0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1">
        <v>14433024.229999997</v>
      </c>
      <c r="K64" s="17">
        <v>0</v>
      </c>
      <c r="L64" s="46">
        <f t="shared" si="6"/>
        <v>14433024.229999997</v>
      </c>
    </row>
    <row r="65" spans="1:12" ht="18.75" customHeight="1">
      <c r="A65" s="47" t="s">
        <v>67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1">
        <v>10017232.370000001</v>
      </c>
      <c r="L65" s="46">
        <f t="shared" si="6"/>
        <v>10017232.370000001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1">
        <v>8183442.889999999</v>
      </c>
      <c r="L66" s="46">
        <f t="shared" si="6"/>
        <v>8183442.889999999</v>
      </c>
    </row>
    <row r="67" spans="1:12" ht="18.75" customHeight="1">
      <c r="A67" s="47" t="s">
        <v>69</v>
      </c>
      <c r="B67" s="41">
        <v>68232.16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68232.16</v>
      </c>
    </row>
    <row r="68" spans="1:12" ht="18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1">
        <v>120808.29</v>
      </c>
      <c r="L68" s="46">
        <f>SUM(B68:K68)</f>
        <v>120808.29</v>
      </c>
    </row>
    <row r="69" spans="1:12" ht="18" customHeight="1">
      <c r="A69" s="48" t="s">
        <v>74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49">
        <v>12274499.379999999</v>
      </c>
      <c r="J69" s="51">
        <v>0</v>
      </c>
      <c r="K69" s="51">
        <v>0</v>
      </c>
      <c r="L69" s="49">
        <f>SUM(B69:K69)</f>
        <v>12274499.379999999</v>
      </c>
    </row>
    <row r="70" spans="1:12" ht="18" customHeight="1">
      <c r="A70" s="50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0"/>
      <c r="I71"/>
      <c r="K71"/>
    </row>
    <row r="72" spans="1:11" ht="14.25">
      <c r="A72" s="52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2023-12-20T19:47:43Z</dcterms:modified>
  <cp:category/>
  <cp:version/>
  <cp:contentType/>
  <cp:contentStatus/>
</cp:coreProperties>
</file>