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<sst xmlns="http://schemas.openxmlformats.org/spreadsheetml/2006/main" count="81" uniqueCount="63">
  <si>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</si>
  <si>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</si>
  <si>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</si>
  <si>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</si>
  <si>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</si>
  <si>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</si>
  <si>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</si>
  <si>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</si>
  <si>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</si>
  <si>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</si>
  <si>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</si>
  <si>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</si>
  <si>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</si>
  <si>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</si>
  <si>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</si>
  <si>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</si>
  <si>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</si>
  <si>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</si>
  <si>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</si>
  <si>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</si>
  <si>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</si>
  <si>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</si>
  <si>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</si>
  <si>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</si>
  <si>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</si>
  <si>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</si>
  <si>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</si>
  <si>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</si>
  <si>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</si>
  <si>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</si>
  <si>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</si>
  <si>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</si>
  <si>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</si>
  <si>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</si>
  <si>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</si>
  <si>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</si>
  <si>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</si>
  <si>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</si>
  <si>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</si>
  <si>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</si>
  <si>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</si>
  <si>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</si>
  <si>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</si>
  <si>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</si>
  <si>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</si>
  <si>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</si>
  <si>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</si>
  <si>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</si>
  <si>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</si>
  <si>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</si>
  <si>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</si>
  <si>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</si>
  <si>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</si>
  <si>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</si>
  <si>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</si>
  <si>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</si>
  <si>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</si>
  <si>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</si>
  <si>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</si>
  <si>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</si>
  <si>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</si>
  <si>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</si>
  <si>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DE 01 A 30/04/21 - VENCIMENTO DE 09/04 A 07/05/21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</si>
</sst>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  <numFmt numFmtId="168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66" fontId="40" fillId="0" borderId="13" xfId="45" applyNumberFormat="1" applyFont="1" applyFill="1" applyBorder="1" applyAlignment="1">
      <alignment vertical="center"/>
    </xf>
    <xf numFmtId="167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66" fontId="40" fillId="33" borderId="10" xfId="45" applyNumberFormat="1" applyFont="1" applyFill="1" applyBorder="1" applyAlignment="1">
      <alignment horizontal="center" vertical="center"/>
    </xf>
    <xf numFmtId="165" fontId="0" fillId="0" borderId="0" xfId="52" applyNumberFormat="1" applyFont="1" applyFill="1" applyAlignment="1">
      <alignment vertical="center"/>
    </xf>
    <xf numFmtId="164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65" fontId="0" fillId="0" borderId="0" xfId="52" applyNumberFormat="1" applyFont="1" applyFill="1" applyAlignment="1">
      <alignment vertical="center"/>
    </xf>
    <xf numFmtId="168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4" t="s">
        <v>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30729326.12</v>
      </c>
      <c r="C6" s="10">
        <v>28894662.519999996</v>
      </c>
      <c r="D6" s="10">
        <v>34630336.12</v>
      </c>
      <c r="E6" s="10">
        <v>20359463.95</v>
      </c>
      <c r="F6" s="10">
        <v>22076216.66</v>
      </c>
      <c r="G6" s="10">
        <v>24515505.700000003</v>
      </c>
      <c r="H6" s="10">
        <v>21800601.390000004</v>
      </c>
      <c r="I6" s="10">
        <v>29704058.25</v>
      </c>
      <c r="J6" s="10">
        <v>10323765.78</v>
      </c>
      <c r="K6" s="10">
        <f>SUM(B6:J6)</f>
        <v>223033936.49</v>
      </c>
      <c r="Q6"/>
      <c r="R6"/>
    </row>
    <row r="7" spans="1:18" ht="27" customHeight="1">
      <c r="A7" s="2" t="s">
        <v>4</v>
      </c>
      <c r="B7" s="19">
        <v>1571809.9600000004</v>
      </c>
      <c r="C7" s="19">
        <v>1884693.12</v>
      </c>
      <c r="D7" s="19">
        <v>3112909.6500000004</v>
      </c>
      <c r="E7" s="19">
        <v>2204321.659999999</v>
      </c>
      <c r="F7" s="19">
        <v>1578292.1800000002</v>
      </c>
      <c r="G7" s="19">
        <v>-59639.07999999984</v>
      </c>
      <c r="H7" s="19">
        <v>1442130.26</v>
      </c>
      <c r="I7" s="19">
        <v>4278837.779999999</v>
      </c>
      <c r="J7" s="19">
        <v>835714.74</v>
      </c>
      <c r="K7" s="8">
        <f>SUM(B7:J7)</f>
        <v>16849070.27</v>
      </c>
      <c r="Q7"/>
      <c r="R7"/>
    </row>
    <row r="8" spans="1:11" ht="27" customHeight="1">
      <c r="A8" s="6" t="s">
        <v>5</v>
      </c>
      <c r="B8" s="7">
        <f>B6+B7</f>
        <v>32301136.080000002</v>
      </c>
      <c r="C8" s="7">
        <f aca="true" t="shared" si="0" ref="C8:J8">C6+C7</f>
        <v>30779355.639999997</v>
      </c>
      <c r="D8" s="7">
        <f t="shared" si="0"/>
        <v>37743245.769999996</v>
      </c>
      <c r="E8" s="7">
        <f t="shared" si="0"/>
        <v>22563785.61</v>
      </c>
      <c r="F8" s="7">
        <f t="shared" si="0"/>
        <v>23654508.84</v>
      </c>
      <c r="G8" s="7">
        <f t="shared" si="0"/>
        <v>24455866.620000005</v>
      </c>
      <c r="H8" s="7">
        <f t="shared" si="0"/>
        <v>23242731.650000006</v>
      </c>
      <c r="I8" s="7">
        <f t="shared" si="0"/>
        <v>33982896.03</v>
      </c>
      <c r="J8" s="7">
        <f t="shared" si="0"/>
        <v>11159480.52</v>
      </c>
      <c r="K8" s="7">
        <f>+K7+K6</f>
        <v>239883006.76000002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11497912.329999998</v>
      </c>
      <c r="C13" s="10">
        <v>9221786.51</v>
      </c>
      <c r="D13" s="10">
        <v>30763050.869999997</v>
      </c>
      <c r="E13" s="10">
        <v>25052890.59</v>
      </c>
      <c r="F13" s="10">
        <v>26940367.21</v>
      </c>
      <c r="G13" s="10">
        <v>14478544.020000001</v>
      </c>
      <c r="H13" s="10">
        <v>8060234.920000003</v>
      </c>
      <c r="I13" s="10">
        <v>11166797.129999999</v>
      </c>
      <c r="J13" s="10">
        <v>11975505.620000003</v>
      </c>
      <c r="K13" s="10">
        <v>15695037.250000002</v>
      </c>
      <c r="L13" s="10">
        <f>SUM(B13:K13)</f>
        <v>164852126.45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2371.6599999996834</v>
      </c>
      <c r="C14" s="8">
        <v>1037074.1799999998</v>
      </c>
      <c r="D14" s="8">
        <v>2652869.009999999</v>
      </c>
      <c r="E14" s="8">
        <v>2622030.9299999997</v>
      </c>
      <c r="F14" s="8">
        <v>-614020.62</v>
      </c>
      <c r="G14" s="8">
        <v>2081498.0499999998</v>
      </c>
      <c r="H14" s="8">
        <v>568341.0900000003</v>
      </c>
      <c r="I14" s="8">
        <v>454569.77</v>
      </c>
      <c r="J14" s="8">
        <v>2266050.34</v>
      </c>
      <c r="K14" s="8">
        <v>2471820.66</v>
      </c>
      <c r="L14" s="8">
        <f>SUM(B14:K14)</f>
        <v>13542605.069999997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11500283.989999998</v>
      </c>
      <c r="C15" s="7">
        <f aca="true" t="shared" si="1" ref="C15:K15">C13+C14</f>
        <v>10258860.69</v>
      </c>
      <c r="D15" s="7">
        <f t="shared" si="1"/>
        <v>33415919.879999995</v>
      </c>
      <c r="E15" s="7">
        <f t="shared" si="1"/>
        <v>27674921.52</v>
      </c>
      <c r="F15" s="7">
        <f t="shared" si="1"/>
        <v>26326346.59</v>
      </c>
      <c r="G15" s="7">
        <f t="shared" si="1"/>
        <v>16560042.07</v>
      </c>
      <c r="H15" s="7">
        <f t="shared" si="1"/>
        <v>8628576.010000004</v>
      </c>
      <c r="I15" s="7">
        <f t="shared" si="1"/>
        <v>11621366.899999999</v>
      </c>
      <c r="J15" s="7">
        <f t="shared" si="1"/>
        <v>14241555.960000003</v>
      </c>
      <c r="K15" s="7">
        <f t="shared" si="1"/>
        <v>18166857.910000004</v>
      </c>
      <c r="L15" s="7">
        <f>+L13+L14</f>
        <v>178394731.51999998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27066180.68</v>
      </c>
      <c r="C20" s="10">
        <v>19839888.57</v>
      </c>
      <c r="D20" s="10">
        <v>18612762.279999997</v>
      </c>
      <c r="E20" s="10">
        <v>5303299.880000002</v>
      </c>
      <c r="F20" s="10">
        <v>18984758.220000003</v>
      </c>
      <c r="G20" s="10">
        <v>25452577.270000007</v>
      </c>
      <c r="H20" s="10">
        <v>5441879.220000001</v>
      </c>
      <c r="I20" s="10">
        <v>19404147.330000006</v>
      </c>
      <c r="J20" s="10">
        <v>16992652.75</v>
      </c>
      <c r="K20" s="10">
        <v>23101944.93</v>
      </c>
      <c r="L20" s="10">
        <v>21595777.58</v>
      </c>
      <c r="M20" s="10">
        <v>11674036.08</v>
      </c>
      <c r="N20" s="10">
        <v>6262558.850000001</v>
      </c>
      <c r="O20" s="10">
        <f>SUM(B20:N20)</f>
        <v>219732463.64000005</v>
      </c>
    </row>
    <row r="21" spans="1:15" ht="27" customHeight="1">
      <c r="A21" s="2" t="s">
        <v>4</v>
      </c>
      <c r="B21" s="8">
        <v>1100839.1100000003</v>
      </c>
      <c r="C21" s="8">
        <v>701560.9600000002</v>
      </c>
      <c r="D21" s="8">
        <v>-738066.87</v>
      </c>
      <c r="E21" s="8">
        <v>285335.1</v>
      </c>
      <c r="F21" s="8">
        <v>144969.44000000006</v>
      </c>
      <c r="G21" s="8">
        <v>663166.2900000002</v>
      </c>
      <c r="H21" s="8">
        <v>-113896.82</v>
      </c>
      <c r="I21" s="8">
        <v>319649.43999999994</v>
      </c>
      <c r="J21" s="8">
        <v>663642.7599999995</v>
      </c>
      <c r="K21" s="8">
        <v>923546.1299999998</v>
      </c>
      <c r="L21" s="8">
        <v>1418870.42</v>
      </c>
      <c r="M21" s="8">
        <v>390379.1300000001</v>
      </c>
      <c r="N21" s="8">
        <v>-171149.36</v>
      </c>
      <c r="O21" s="8">
        <f>SUM(B21:N21)</f>
        <v>5588845.7299999995</v>
      </c>
    </row>
    <row r="22" spans="1:15" ht="27" customHeight="1">
      <c r="A22" s="6" t="s">
        <v>5</v>
      </c>
      <c r="B22" s="7">
        <f>+B20+B21</f>
        <v>28167019.79</v>
      </c>
      <c r="C22" s="7">
        <f>+C20+C21</f>
        <v>20541449.53</v>
      </c>
      <c r="D22" s="7">
        <f aca="true" t="shared" si="2" ref="D22:O22">+D20+D21</f>
        <v>17874695.409999996</v>
      </c>
      <c r="E22" s="7">
        <f t="shared" si="2"/>
        <v>5588634.980000001</v>
      </c>
      <c r="F22" s="7">
        <f t="shared" si="2"/>
        <v>19129727.660000004</v>
      </c>
      <c r="G22" s="7">
        <f t="shared" si="2"/>
        <v>26115743.560000006</v>
      </c>
      <c r="H22" s="7">
        <f t="shared" si="2"/>
        <v>5327982.4</v>
      </c>
      <c r="I22" s="7">
        <f t="shared" si="2"/>
        <v>19723796.770000007</v>
      </c>
      <c r="J22" s="7">
        <f t="shared" si="2"/>
        <v>17656295.509999998</v>
      </c>
      <c r="K22" s="7">
        <f t="shared" si="2"/>
        <v>24025491.06</v>
      </c>
      <c r="L22" s="7">
        <f t="shared" si="2"/>
        <v>23014648</v>
      </c>
      <c r="M22" s="7">
        <f t="shared" si="2"/>
        <v>12064415.21</v>
      </c>
      <c r="N22" s="7">
        <f t="shared" si="2"/>
        <v>6091409.49</v>
      </c>
      <c r="O22" s="7">
        <f t="shared" si="2"/>
        <v>225321309.37000003</v>
      </c>
    </row>
    <row r="25" ht="14.25">
      <c r="O25" s="18"/>
    </row>
  </sheetData>
  <sheetProtection/>
  <mergeCells count="8">
    <mergeCell ref="A1:O1"/>
    <mergeCell ref="A18:A19"/>
    <mergeCell ref="O18:O19"/>
    <mergeCell ref="L11:L12"/>
    <mergeCell ref="K4:K5"/>
    <mergeCell ref="A4:A5"/>
    <mergeCell ref="A11:A12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2021-05-19T14:00:22Z</dcterms:modified>
  <cp:category/>
  <cp:version/>
  <cp:contentType/>
  <cp:contentStatus/>
</cp:coreProperties>
</file>