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4519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L13"/>
  <c r="N22"/>
  <c r="M22"/>
  <c r="L22"/>
  <c r="K22"/>
  <c r="J22"/>
  <c r="I22"/>
  <c r="H22"/>
  <c r="G22"/>
  <c r="F22"/>
  <c r="E22"/>
  <c r="D22"/>
  <c r="C22"/>
  <c r="B22"/>
  <c r="O21"/>
  <c r="O20"/>
  <c r="C8"/>
  <c r="J8"/>
  <c r="D8"/>
  <c r="H8"/>
  <c r="I8"/>
  <c r="F8"/>
  <c r="E8"/>
  <c r="G8"/>
  <c r="B8"/>
  <c r="K7"/>
  <c r="L14"/>
  <c r="K8" l="1"/>
  <c r="O22"/>
  <c r="L15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<sst xmlns="http://schemas.openxmlformats.org/spreadsheetml/2006/main" count="81" uniqueCount="63">
  <si>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</si>
  <si>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</si>
  <si>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</si>
  <si>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</si>
  <si>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</si>
  <si>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</si>
  <si>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</si>
  <si>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</si>
  <si>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</si>
  <si>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</si>
  <si>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</si>
  <si>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</si>
  <si>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</si>
  <si>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</si>
  <si>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</si>
  <si>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</si>
  <si>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</si>
  <si>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</si>
  <si>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</si>
  <si>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</si>
  <si>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</si>
  <si>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</si>
  <si>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</si>
  <si>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</si>
  <si>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</si>
  <si>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</si>
  <si>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</si>
  <si>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</si>
  <si>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</si>
  <si>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</si>
  <si>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</si>
  <si>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</si>
  <si>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</si>
  <si>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</si>
  <si>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</si>
  <si>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</si>
  <si>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</si>
  <si>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</si>
  <si>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</si>
  <si>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</si>
  <si>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</si>
  <si>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</si>
  <si>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</si>
  <si>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</si>
  <si>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</si>
  <si>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</si>
  <si>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</si>
  <si>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</si>
  <si>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</si>
  <si>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</si>
  <si>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</si>
  <si>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</si>
  <si>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</si>
  <si>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</si>
  <si>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</si>
  <si>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</si>
  <si>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</si>
  <si>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</si>
  <si>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</si>
  <si>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</si>
  <si>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</si>
  <si>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</si>
  <si>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29/04/21 - VENCIMENTO 06/05/21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</si>
</sst>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  <numFmt numFmtId="168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164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65" fontId="2" fillId="0" borderId="0" xfId="3" applyNumberFormat="1" applyFont="1" applyFill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sqref="A1:O1"/>
    </sheetView>
  </sheetViews>
  <sheetFormatPr defaultColWidth="9" defaultRowHeight="14.25"/>
  <cols>
    <col min="1" max="1" width="54.25" style="1" customWidth="1"/>
    <col min="2" max="2" width="16.125" style="1" bestFit="1" customWidth="1"/>
    <col min="3" max="3" width="16.25" style="1" customWidth="1"/>
    <col min="4" max="4" width="16" style="1" bestFit="1" customWidth="1"/>
    <col min="5" max="5" width="16.125" style="1" bestFit="1" customWidth="1"/>
    <col min="6" max="6" width="15.75" style="1" customWidth="1"/>
    <col min="7" max="7" width="14.75" style="1" bestFit="1" customWidth="1"/>
    <col min="8" max="8" width="15.875" style="1" bestFit="1" customWidth="1"/>
    <col min="9" max="10" width="15.75" style="1" customWidth="1"/>
    <col min="11" max="11" width="16.375" style="1" bestFit="1" customWidth="1"/>
    <col min="12" max="13" width="15.875" style="1" customWidth="1"/>
    <col min="14" max="14" width="16.5" style="1" customWidth="1"/>
    <col min="15" max="15" width="16.75" style="1" bestFit="1" customWidth="1"/>
    <col min="16" max="16384" width="9" style="1"/>
  </cols>
  <sheetData>
    <row r="1" spans="1:83" ht="39.75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5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1265327.56</v>
      </c>
      <c r="C6" s="10">
        <v>1192634.0799999998</v>
      </c>
      <c r="D6" s="10">
        <v>1403586.02</v>
      </c>
      <c r="E6" s="10">
        <v>841077.67</v>
      </c>
      <c r="F6" s="10">
        <v>896128.8899999999</v>
      </c>
      <c r="G6" s="10">
        <v>990576.22</v>
      </c>
      <c r="H6" s="10">
        <v>874306.76</v>
      </c>
      <c r="I6" s="10">
        <v>1196638.24</v>
      </c>
      <c r="J6" s="10">
        <v>441634.79</v>
      </c>
      <c r="K6" s="10">
        <f>SUM(B6:J6)</f>
        <v>9101910.2299999986</v>
      </c>
      <c r="Q6"/>
      <c r="R6"/>
    </row>
    <row r="7" spans="1:83" ht="27" customHeight="1">
      <c r="A7" s="2" t="s">
        <v>4</v>
      </c>
      <c r="B7" s="19">
        <v>-119329.27</v>
      </c>
      <c r="C7" s="19">
        <v>-62717.420000000006</v>
      </c>
      <c r="D7" s="19">
        <v>-96808.16</v>
      </c>
      <c r="E7" s="19">
        <v>-101843.4</v>
      </c>
      <c r="F7" s="19">
        <v>-45174.8</v>
      </c>
      <c r="G7" s="19">
        <v>-91072.54</v>
      </c>
      <c r="H7" s="19">
        <v>-38779.160000000003</v>
      </c>
      <c r="I7" s="19">
        <v>-81455.17</v>
      </c>
      <c r="J7" s="19">
        <v>-22330.22</v>
      </c>
      <c r="K7" s="8">
        <f>SUM(B7:J7)</f>
        <v>-659510.14</v>
      </c>
      <c r="Q7"/>
      <c r="R7"/>
    </row>
    <row r="8" spans="1:83" ht="27" customHeight="1">
      <c r="A8" s="6" t="s">
        <v>5</v>
      </c>
      <c r="B8" s="7">
        <f>B6+B7</f>
        <v>1145998.29</v>
      </c>
      <c r="C8" s="7">
        <f t="shared" ref="C8:J8" si="0">C6+C7</f>
        <v>1129916.6599999999</v>
      </c>
      <c r="D8" s="7">
        <f t="shared" si="0"/>
        <v>1306777.8600000001</v>
      </c>
      <c r="E8" s="7">
        <f t="shared" si="0"/>
        <v>739234.27</v>
      </c>
      <c r="F8" s="7">
        <f t="shared" si="0"/>
        <v>850954.08999999985</v>
      </c>
      <c r="G8" s="7">
        <f t="shared" si="0"/>
        <v>899503.67999999993</v>
      </c>
      <c r="H8" s="7">
        <f t="shared" si="0"/>
        <v>835527.6</v>
      </c>
      <c r="I8" s="7">
        <f t="shared" si="0"/>
        <v>1115183.07</v>
      </c>
      <c r="J8" s="7">
        <f t="shared" si="0"/>
        <v>419304.56999999995</v>
      </c>
      <c r="K8" s="7">
        <f>+K7+K6</f>
        <v>8442400.089999998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475181.23000000004</v>
      </c>
      <c r="C13" s="10">
        <v>381225.46</v>
      </c>
      <c r="D13" s="10">
        <v>1259313.0999999999</v>
      </c>
      <c r="E13" s="10">
        <v>1011689.6300000001</v>
      </c>
      <c r="F13" s="10">
        <v>1092542.08</v>
      </c>
      <c r="G13" s="10">
        <v>604567.07999999996</v>
      </c>
      <c r="H13" s="10">
        <v>340437.23000000004</v>
      </c>
      <c r="I13" s="10">
        <v>460233.48</v>
      </c>
      <c r="J13" s="10">
        <v>509306.04</v>
      </c>
      <c r="K13" s="10">
        <v>640494.22</v>
      </c>
      <c r="L13" s="10">
        <f>SUM(B13:K13)</f>
        <v>6774989.5500000007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-37795.509999999995</v>
      </c>
      <c r="C14" s="8">
        <v>-21837.200000000001</v>
      </c>
      <c r="D14" s="8">
        <v>-59452.800000000003</v>
      </c>
      <c r="E14" s="8">
        <v>-52448.17</v>
      </c>
      <c r="F14" s="8">
        <v>-46657.599999999999</v>
      </c>
      <c r="G14" s="8">
        <v>-28908</v>
      </c>
      <c r="H14" s="8">
        <v>-21616.03</v>
      </c>
      <c r="I14" s="8">
        <v>-28526.89</v>
      </c>
      <c r="J14" s="8">
        <v>-17124.8</v>
      </c>
      <c r="K14" s="8">
        <v>-36484.800000000003</v>
      </c>
      <c r="L14" s="8">
        <f>SUM(B14:K14)</f>
        <v>-350851.8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25" customHeight="1">
      <c r="A15" s="6" t="s">
        <v>5</v>
      </c>
      <c r="B15" s="7">
        <f>B13+B14</f>
        <v>437385.72000000003</v>
      </c>
      <c r="C15" s="7">
        <f t="shared" ref="C15:K15" si="1">C13+C14</f>
        <v>359388.26</v>
      </c>
      <c r="D15" s="7">
        <f t="shared" si="1"/>
        <v>1199860.2999999998</v>
      </c>
      <c r="E15" s="7">
        <f t="shared" si="1"/>
        <v>959241.46000000008</v>
      </c>
      <c r="F15" s="7">
        <f t="shared" si="1"/>
        <v>1045884.4800000001</v>
      </c>
      <c r="G15" s="7">
        <f t="shared" si="1"/>
        <v>575659.07999999996</v>
      </c>
      <c r="H15" s="7">
        <f t="shared" si="1"/>
        <v>318821.20000000007</v>
      </c>
      <c r="I15" s="7">
        <f t="shared" si="1"/>
        <v>431706.58999999997</v>
      </c>
      <c r="J15" s="7">
        <f t="shared" si="1"/>
        <v>492181.24</v>
      </c>
      <c r="K15" s="7">
        <f t="shared" si="1"/>
        <v>604009.41999999993</v>
      </c>
      <c r="L15" s="7">
        <f>+L13+L14</f>
        <v>6424137.7500000009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1062972.9700000002</v>
      </c>
      <c r="C20" s="10">
        <v>788111.55000000016</v>
      </c>
      <c r="D20" s="10">
        <v>738131.39</v>
      </c>
      <c r="E20" s="10">
        <v>213554.15</v>
      </c>
      <c r="F20" s="10">
        <v>748495.47</v>
      </c>
      <c r="G20" s="10">
        <v>1021190.5099999999</v>
      </c>
      <c r="H20" s="10">
        <v>218186.34</v>
      </c>
      <c r="I20" s="10">
        <v>773195.74</v>
      </c>
      <c r="J20" s="10">
        <v>668217.72</v>
      </c>
      <c r="K20" s="10">
        <v>910141.35</v>
      </c>
      <c r="L20" s="10">
        <v>858014.79</v>
      </c>
      <c r="M20" s="10">
        <v>463483.04999999993</v>
      </c>
      <c r="N20" s="10">
        <v>253450.19999999998</v>
      </c>
      <c r="O20" s="10">
        <f>SUM(B20:N20)</f>
        <v>8717145.2299999986</v>
      </c>
    </row>
    <row r="21" spans="1:15" ht="27" customHeight="1">
      <c r="A21" s="2" t="s">
        <v>4</v>
      </c>
      <c r="B21" s="8">
        <v>-47304.4</v>
      </c>
      <c r="C21" s="8">
        <v>-46292.4</v>
      </c>
      <c r="D21" s="8">
        <v>-40761.479999999996</v>
      </c>
      <c r="E21" s="8">
        <v>-6322.8</v>
      </c>
      <c r="F21" s="8">
        <v>-23016.400000000001</v>
      </c>
      <c r="G21" s="8">
        <v>-39894.800000000003</v>
      </c>
      <c r="H21" s="8">
        <v>-9100.15</v>
      </c>
      <c r="I21" s="8">
        <v>-47687.199999999997</v>
      </c>
      <c r="J21" s="8">
        <v>-33272.800000000003</v>
      </c>
      <c r="K21" s="8">
        <v>-32683.200000000001</v>
      </c>
      <c r="L21" s="8">
        <v>-25744.400000000001</v>
      </c>
      <c r="M21" s="8">
        <v>-15078.8</v>
      </c>
      <c r="N21" s="8">
        <v>-12658.8</v>
      </c>
      <c r="O21" s="8">
        <f>SUM(B21:N21)</f>
        <v>-379817.62999999995</v>
      </c>
    </row>
    <row r="22" spans="1:15" ht="27" customHeight="1">
      <c r="A22" s="6" t="s">
        <v>5</v>
      </c>
      <c r="B22" s="7">
        <f>+B20+B21</f>
        <v>1015668.5700000002</v>
      </c>
      <c r="C22" s="7">
        <f>+C20+C21</f>
        <v>741819.15000000014</v>
      </c>
      <c r="D22" s="7">
        <f t="shared" ref="D22:O22" si="2">+D20+D21</f>
        <v>697369.91</v>
      </c>
      <c r="E22" s="7">
        <f t="shared" si="2"/>
        <v>207231.35</v>
      </c>
      <c r="F22" s="7">
        <f t="shared" si="2"/>
        <v>725479.07</v>
      </c>
      <c r="G22" s="7">
        <f t="shared" si="2"/>
        <v>981295.70999999985</v>
      </c>
      <c r="H22" s="7">
        <f t="shared" si="2"/>
        <v>209086.19</v>
      </c>
      <c r="I22" s="7">
        <f t="shared" si="2"/>
        <v>725508.54</v>
      </c>
      <c r="J22" s="7">
        <f t="shared" si="2"/>
        <v>634944.91999999993</v>
      </c>
      <c r="K22" s="7">
        <f t="shared" si="2"/>
        <v>877458.15</v>
      </c>
      <c r="L22" s="7">
        <f t="shared" si="2"/>
        <v>832270.39</v>
      </c>
      <c r="M22" s="7">
        <f t="shared" si="2"/>
        <v>448404.24999999994</v>
      </c>
      <c r="N22" s="7">
        <f t="shared" si="2"/>
        <v>240791.4</v>
      </c>
      <c r="O22" s="7">
        <f t="shared" si="2"/>
        <v>8337327.5999999987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2019-12-26T19:33:30Z</cp:lastPrinted>
  <dcterms:created xsi:type="dcterms:W3CDTF">2012-11-28T17:54:39Z</dcterms:created>
  <dcterms:modified xsi:type="dcterms:W3CDTF">2021-05-05T17:40:14Z</dcterms:modified>
</cp:coreProperties>
</file>