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SISTEMA'!$A$1:$O$23</definedName>
    <definedName name="_xlnm.Print_Titles" localSheetId="0">'RESUMO SISTEMA'!$1:$12</definedName>
  </definedNames>
  <calcPr calcId="124519"/>
</workbook>
</file>

<file path=xl/calcChain.xml><?xml version="1.0" encoding="utf-8"?>
<calcChain xmlns="http://schemas.openxmlformats.org/spreadsheetml/2006/main">
  <c r="K15" i="5"/>
  <c r="J15"/>
  <c r="I15"/>
  <c r="H15"/>
  <c r="G15"/>
  <c r="F15"/>
  <c r="E15"/>
  <c r="D15"/>
  <c r="C15"/>
  <c r="B15"/>
  <c r="K6"/>
  <c r="L13"/>
  <c r="N22"/>
  <c r="M22"/>
  <c r="L22"/>
  <c r="K22"/>
  <c r="J22"/>
  <c r="I22"/>
  <c r="H22"/>
  <c r="G22"/>
  <c r="F22"/>
  <c r="E22"/>
  <c r="D22"/>
  <c r="C22"/>
  <c r="B22"/>
  <c r="O21"/>
  <c r="O20"/>
  <c r="C8"/>
  <c r="J8"/>
  <c r="D8"/>
  <c r="H8"/>
  <c r="I8"/>
  <c r="F8"/>
  <c r="E8"/>
  <c r="G8"/>
  <c r="B8"/>
  <c r="K7"/>
  <c r="L14"/>
  <c r="K8" l="1"/>
  <c r="O22"/>
  <c r="L15"/>
</calcChain>
</file>

<file path=xl/sharedStrings.xml><?xml version="1.0" encoding="utf-8"?>
<sst xmlns="http://schemas.openxmlformats.org/spreadsheetml/2006/main" count="81" uniqueCount="63">
  <si>
    <t>Sambaíba Transportes Urbanos Ltda.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</si>
  <si>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</si>
  <si>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</si>
  <si>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</si>
  <si>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</si>
  <si>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</si>
  <si>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Empresa Transunião Transporte S/A</t>
  </si>
  <si>
    <t>Pêssego Transportes Ltda</t>
  </si>
  <si>
    <t>Transwolff Transportes e Turismo Ltda</t>
  </si>
  <si>
    <t>A 2 Transportes Ltda</t>
  </si>
  <si>
    <t>Auto Viação Transcap Ltda</t>
  </si>
  <si>
    <t>Alfa Rodobus S/A</t>
  </si>
  <si>
    <t>Allibus Transportes Ltda</t>
  </si>
  <si>
    <t>Movebuss Soluções em Mobilidde Urbana Ltda</t>
  </si>
  <si>
    <t>UPBus Qualidade em Transportes S/A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</si>
  <si>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</si>
  <si>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</si>
  <si>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</si>
  <si>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</si>
  <si>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</si>
  <si>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</si>
  <si>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</si>
  <si>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</si>
  <si>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</si>
  <si>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</si>
  <si>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</si>
  <si>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</si>
  <si>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</si>
  <si>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GRUPO ESTRUTURAL</t>
  </si>
  <si>
    <t>GRUPO LOCAL DE ARTICULAÇÃO REGIONAL</t>
  </si>
  <si>
    <t>GRUPO LOCAL DE DISTRIBUIÇÃO</t>
  </si>
  <si>
    <t>Consórcio Transnoroeste</t>
  </si>
  <si>
    <t>Consórcio Transvida</t>
  </si>
  <si>
    <t>Consórcio KBPX</t>
  </si>
  <si>
    <t>Lote AR0</t>
  </si>
  <si>
    <t>Lote AR1</t>
  </si>
  <si>
    <t>Lote AR2</t>
  </si>
  <si>
    <t>Lote AR3</t>
  </si>
  <si>
    <t>Lote AR4</t>
  </si>
  <si>
    <t>Lote AR5</t>
  </si>
  <si>
    <t>Lote AR6</t>
  </si>
  <si>
    <t>Lote AR7</t>
  </si>
  <si>
    <t>Lote AR8</t>
  </si>
  <si>
    <t>Lote AR9</t>
  </si>
  <si>
    <t>Lote E1</t>
  </si>
  <si>
    <t>Lote E2</t>
  </si>
  <si>
    <t>Lote E3</t>
  </si>
  <si>
    <t>Lote E4</t>
  </si>
  <si>
    <t>Lote E5</t>
  </si>
  <si>
    <t>Lote E6</t>
  </si>
  <si>
    <t>Lote E7</t>
  </si>
  <si>
    <t>Lote E8</t>
  </si>
  <si>
    <t>Lote E9</t>
  </si>
  <si>
    <t>Consórcio Bandeirante de Mobilidade</t>
  </si>
  <si>
    <t>Viação Metrópole Paulista S.A.</t>
  </si>
  <si>
    <t>Via Sudeste Transportes S.A.</t>
  </si>
  <si>
    <t>Mobibrasil Transporte SP Ltda.</t>
  </si>
  <si>
    <t>Viação Grajaú S.A.</t>
  </si>
  <si>
    <t>Viação Gatusa Transportes Urbanos Ltda.</t>
  </si>
  <si>
    <t>Express Transportes Urbanos Ltda.</t>
  </si>
  <si>
    <t>Mobibrasil Transporte SP.Ltda</t>
  </si>
  <si>
    <t>Viação Gato Preto Ltda.</t>
  </si>
  <si>
    <t>OPERAÇÃO 28/04/21 - VENCIMENTO 06/05/21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</si>
</sst>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  <numFmt numFmtId="168" formatCode="_([$R$ -416]* #,##0_);_([$R$ -416]* \(#,##0\);_([$R$ -416]* &quot;-&quot;??_);_(@_)"/>
  </numFmts>
  <fonts count="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164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1" fillId="2" borderId="4" xfId="2" applyFont="1" applyFill="1" applyBorder="1" applyAlignment="1">
      <alignment horizontal="center" vertical="center" wrapText="1"/>
    </xf>
    <xf numFmtId="1" fontId="1" fillId="0" borderId="4" xfId="2" applyFont="1" applyFill="1" applyBorder="1" applyAlignment="1">
      <alignment horizontal="center" vertical="center" wrapText="1"/>
    </xf>
    <xf numFmtId="165" fontId="2" fillId="0" borderId="0" xfId="3" applyNumberFormat="1" applyFont="1" applyFill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5"/>
  <sheetViews>
    <sheetView tabSelected="1" zoomScale="80" zoomScaleNormal="80" workbookViewId="0">
      <selection sqref="A1:O1"/>
    </sheetView>
  </sheetViews>
  <sheetFormatPr defaultColWidth="9" defaultRowHeight="14.25"/>
  <cols>
    <col min="1" max="1" width="54.25" style="1" customWidth="1"/>
    <col min="2" max="2" width="16.125" style="1" bestFit="1" customWidth="1"/>
    <col min="3" max="3" width="16.25" style="1" customWidth="1"/>
    <col min="4" max="4" width="16" style="1" bestFit="1" customWidth="1"/>
    <col min="5" max="5" width="16.125" style="1" bestFit="1" customWidth="1"/>
    <col min="6" max="6" width="15.75" style="1" customWidth="1"/>
    <col min="7" max="7" width="14.75" style="1" bestFit="1" customWidth="1"/>
    <col min="8" max="8" width="15.875" style="1" bestFit="1" customWidth="1"/>
    <col min="9" max="10" width="15.75" style="1" customWidth="1"/>
    <col min="11" max="11" width="16.375" style="1" bestFit="1" customWidth="1"/>
    <col min="12" max="13" width="15.875" style="1" customWidth="1"/>
    <col min="14" max="14" width="16.5" style="1" customWidth="1"/>
    <col min="15" max="15" width="16.75" style="1" bestFit="1" customWidth="1"/>
    <col min="16" max="16384" width="9" style="1"/>
  </cols>
  <sheetData>
    <row r="1" spans="1:83" ht="39.7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83" ht="39.7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83" ht="39.75" customHeight="1">
      <c r="A3" s="5"/>
      <c r="B3" s="5"/>
      <c r="C3" s="14"/>
      <c r="D3" s="5"/>
      <c r="E3" s="5"/>
      <c r="F3" s="5"/>
      <c r="G3" s="5"/>
      <c r="H3" s="5"/>
      <c r="I3" s="13"/>
      <c r="J3" s="13"/>
      <c r="K3" s="5"/>
    </row>
    <row r="4" spans="1:83" ht="60" customHeight="1">
      <c r="A4" s="22" t="s">
        <v>28</v>
      </c>
      <c r="B4" s="16" t="s">
        <v>53</v>
      </c>
      <c r="C4" s="16" t="s">
        <v>0</v>
      </c>
      <c r="D4" s="17" t="s">
        <v>54</v>
      </c>
      <c r="E4" s="17" t="s">
        <v>55</v>
      </c>
      <c r="F4" s="17" t="s">
        <v>56</v>
      </c>
      <c r="G4" s="16" t="s">
        <v>57</v>
      </c>
      <c r="H4" s="16" t="s">
        <v>54</v>
      </c>
      <c r="I4" s="16" t="s">
        <v>32</v>
      </c>
      <c r="J4" s="16" t="s">
        <v>58</v>
      </c>
      <c r="K4" s="23" t="s">
        <v>1</v>
      </c>
    </row>
    <row r="5" spans="1:83" ht="27" customHeight="1">
      <c r="A5" s="22"/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24"/>
    </row>
    <row r="6" spans="1:83" ht="27" customHeight="1">
      <c r="A6" s="9" t="s">
        <v>3</v>
      </c>
      <c r="B6" s="10">
        <v>1267126.4099999999</v>
      </c>
      <c r="C6" s="10">
        <v>1187469.1299999999</v>
      </c>
      <c r="D6" s="10">
        <v>1413923.04</v>
      </c>
      <c r="E6" s="10">
        <v>842126.68</v>
      </c>
      <c r="F6" s="10">
        <v>893918.36</v>
      </c>
      <c r="G6" s="10">
        <v>988233.85</v>
      </c>
      <c r="H6" s="10">
        <v>873578.43000000017</v>
      </c>
      <c r="I6" s="10">
        <v>1200182.4799999997</v>
      </c>
      <c r="J6" s="10">
        <v>439083.26</v>
      </c>
      <c r="K6" s="10">
        <f>SUM(B6:J6)</f>
        <v>9105641.6400000006</v>
      </c>
      <c r="Q6"/>
      <c r="R6"/>
    </row>
    <row r="7" spans="1:83" ht="27" customHeight="1">
      <c r="A7" s="2" t="s">
        <v>4</v>
      </c>
      <c r="B7" s="19">
        <v>-122948.64</v>
      </c>
      <c r="C7" s="19">
        <v>-63272.2</v>
      </c>
      <c r="D7" s="19">
        <v>-101298.94</v>
      </c>
      <c r="E7" s="19">
        <v>-114711.17</v>
      </c>
      <c r="F7" s="19">
        <v>-44343.199999999997</v>
      </c>
      <c r="G7" s="19">
        <v>-111090.48</v>
      </c>
      <c r="H7" s="19">
        <v>-39681.360000000001</v>
      </c>
      <c r="I7" s="19">
        <v>-83026.42</v>
      </c>
      <c r="J7" s="19">
        <v>-23141.81</v>
      </c>
      <c r="K7" s="8">
        <f>SUM(B7:J7)</f>
        <v>-703514.22000000009</v>
      </c>
      <c r="Q7"/>
      <c r="R7"/>
    </row>
    <row r="8" spans="1:83" ht="27" customHeight="1">
      <c r="A8" s="6" t="s">
        <v>5</v>
      </c>
      <c r="B8" s="7">
        <f>B6+B7</f>
        <v>1144177.77</v>
      </c>
      <c r="C8" s="7">
        <f t="shared" ref="C8:J8" si="0">C6+C7</f>
        <v>1124196.93</v>
      </c>
      <c r="D8" s="7">
        <f t="shared" si="0"/>
        <v>1312624.1000000001</v>
      </c>
      <c r="E8" s="7">
        <f t="shared" si="0"/>
        <v>727415.51</v>
      </c>
      <c r="F8" s="7">
        <f t="shared" si="0"/>
        <v>849575.16</v>
      </c>
      <c r="G8" s="7">
        <f t="shared" si="0"/>
        <v>877143.37</v>
      </c>
      <c r="H8" s="7">
        <f t="shared" si="0"/>
        <v>833897.07000000018</v>
      </c>
      <c r="I8" s="7">
        <f t="shared" si="0"/>
        <v>1117156.0599999998</v>
      </c>
      <c r="J8" s="7">
        <f t="shared" si="0"/>
        <v>415941.45</v>
      </c>
      <c r="K8" s="7">
        <f>+K7+K6</f>
        <v>8402127.4199999999</v>
      </c>
    </row>
    <row r="9" spans="1:83" ht="36" customHeight="1"/>
    <row r="10" spans="1:83" ht="36" customHeight="1"/>
    <row r="11" spans="1:83" ht="60" customHeight="1">
      <c r="A11" s="22" t="s">
        <v>29</v>
      </c>
      <c r="B11" s="16" t="s">
        <v>32</v>
      </c>
      <c r="C11" s="16" t="s">
        <v>53</v>
      </c>
      <c r="D11" s="16" t="s">
        <v>0</v>
      </c>
      <c r="E11" s="17" t="s">
        <v>54</v>
      </c>
      <c r="F11" s="17" t="s">
        <v>59</v>
      </c>
      <c r="G11" s="17" t="s">
        <v>55</v>
      </c>
      <c r="H11" s="17" t="s">
        <v>60</v>
      </c>
      <c r="I11" s="16" t="s">
        <v>33</v>
      </c>
      <c r="J11" s="16" t="s">
        <v>61</v>
      </c>
      <c r="K11" s="16" t="s">
        <v>32</v>
      </c>
      <c r="L11" s="23" t="s">
        <v>1</v>
      </c>
      <c r="M11"/>
      <c r="N11"/>
      <c r="O11"/>
    </row>
    <row r="12" spans="1:83" ht="27" customHeight="1">
      <c r="A12" s="22"/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24"/>
      <c r="M12"/>
      <c r="N12"/>
      <c r="O12"/>
    </row>
    <row r="13" spans="1:83" ht="27" customHeight="1">
      <c r="A13" s="9" t="s">
        <v>3</v>
      </c>
      <c r="B13" s="10">
        <v>477533.18</v>
      </c>
      <c r="C13" s="10">
        <v>378579.76</v>
      </c>
      <c r="D13" s="10">
        <v>1258977.93</v>
      </c>
      <c r="E13" s="10">
        <v>1014104.18</v>
      </c>
      <c r="F13" s="10">
        <v>1093177.6599999999</v>
      </c>
      <c r="G13" s="10">
        <v>604207.19999999995</v>
      </c>
      <c r="H13" s="10">
        <v>338400.74000000005</v>
      </c>
      <c r="I13" s="10">
        <v>457917.11999999994</v>
      </c>
      <c r="J13" s="10">
        <v>509551.44000000006</v>
      </c>
      <c r="K13" s="10">
        <v>639036.80000000005</v>
      </c>
      <c r="L13" s="10">
        <f>SUM(B13:K13)</f>
        <v>6771486.0100000007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27" customHeight="1">
      <c r="A14" s="2" t="s">
        <v>4</v>
      </c>
      <c r="B14" s="8">
        <v>-37751.509999999995</v>
      </c>
      <c r="C14" s="8">
        <v>-22114.400000000001</v>
      </c>
      <c r="D14" s="8">
        <v>-59769.599999999999</v>
      </c>
      <c r="E14" s="8">
        <v>-52316.17</v>
      </c>
      <c r="F14" s="8">
        <v>-46516.800000000003</v>
      </c>
      <c r="G14" s="8">
        <v>-29642.799999999999</v>
      </c>
      <c r="H14" s="8">
        <v>-22108.83</v>
      </c>
      <c r="I14" s="8">
        <v>-29115.86</v>
      </c>
      <c r="J14" s="8">
        <v>-16447.2</v>
      </c>
      <c r="K14" s="8">
        <v>-36348.400000000001</v>
      </c>
      <c r="L14" s="8">
        <f>SUM(B14:K14)</f>
        <v>-352131.57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29.25" customHeight="1">
      <c r="A15" s="6" t="s">
        <v>5</v>
      </c>
      <c r="B15" s="7">
        <f>B13+B14</f>
        <v>439781.67</v>
      </c>
      <c r="C15" s="7">
        <f t="shared" ref="C15:K15" si="1">C13+C14</f>
        <v>356465.36</v>
      </c>
      <c r="D15" s="7">
        <f t="shared" si="1"/>
        <v>1199208.3299999998</v>
      </c>
      <c r="E15" s="7">
        <f t="shared" si="1"/>
        <v>961788.01</v>
      </c>
      <c r="F15" s="7">
        <f t="shared" si="1"/>
        <v>1046660.8599999999</v>
      </c>
      <c r="G15" s="7">
        <f t="shared" si="1"/>
        <v>574564.39999999991</v>
      </c>
      <c r="H15" s="7">
        <f t="shared" si="1"/>
        <v>316291.91000000003</v>
      </c>
      <c r="I15" s="7">
        <f t="shared" si="1"/>
        <v>428801.25999999995</v>
      </c>
      <c r="J15" s="7">
        <f t="shared" si="1"/>
        <v>493104.24000000005</v>
      </c>
      <c r="K15" s="7">
        <f t="shared" si="1"/>
        <v>602688.4</v>
      </c>
      <c r="L15" s="7">
        <f>+L13+L14</f>
        <v>6419354.4400000004</v>
      </c>
      <c r="M15"/>
      <c r="N15"/>
      <c r="O15"/>
    </row>
    <row r="16" spans="1:83" ht="27" customHeight="1">
      <c r="N16" s="12"/>
    </row>
    <row r="17" spans="1:15" ht="27" customHeight="1">
      <c r="K17" s="11"/>
      <c r="N17" s="12"/>
    </row>
    <row r="18" spans="1:15" ht="60" customHeight="1">
      <c r="A18" s="22" t="s">
        <v>30</v>
      </c>
      <c r="B18" s="4" t="s">
        <v>31</v>
      </c>
      <c r="C18" s="4" t="s">
        <v>31</v>
      </c>
      <c r="D18" s="4" t="s">
        <v>6</v>
      </c>
      <c r="E18" s="4" t="s">
        <v>14</v>
      </c>
      <c r="F18" s="4" t="s">
        <v>7</v>
      </c>
      <c r="G18" s="4" t="s">
        <v>12</v>
      </c>
      <c r="H18" s="4" t="s">
        <v>6</v>
      </c>
      <c r="I18" s="4" t="s">
        <v>13</v>
      </c>
      <c r="J18" s="4" t="s">
        <v>9</v>
      </c>
      <c r="K18" s="4" t="s">
        <v>8</v>
      </c>
      <c r="L18" s="4" t="s">
        <v>8</v>
      </c>
      <c r="M18" s="4" t="s">
        <v>10</v>
      </c>
      <c r="N18" s="4" t="s">
        <v>11</v>
      </c>
      <c r="O18" s="23" t="s">
        <v>1</v>
      </c>
    </row>
    <row r="19" spans="1:15" ht="27" customHeight="1">
      <c r="A19" s="22"/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15" t="s">
        <v>21</v>
      </c>
      <c r="I19" s="15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24"/>
    </row>
    <row r="20" spans="1:15" ht="27" customHeight="1">
      <c r="A20" s="9" t="s">
        <v>3</v>
      </c>
      <c r="B20" s="10">
        <v>1061473.1800000002</v>
      </c>
      <c r="C20" s="10">
        <v>789332.4800000001</v>
      </c>
      <c r="D20" s="10">
        <v>734065.06</v>
      </c>
      <c r="E20" s="10">
        <v>210471.89</v>
      </c>
      <c r="F20" s="10">
        <v>748178.87999999989</v>
      </c>
      <c r="G20" s="10">
        <v>1021762.3999999999</v>
      </c>
      <c r="H20" s="10">
        <v>218010.28999999998</v>
      </c>
      <c r="I20" s="10">
        <v>773583.7</v>
      </c>
      <c r="J20" s="10">
        <v>668189.69999999995</v>
      </c>
      <c r="K20" s="10">
        <v>909129.19999999984</v>
      </c>
      <c r="L20" s="10">
        <v>855569.7</v>
      </c>
      <c r="M20" s="10">
        <v>462522.98</v>
      </c>
      <c r="N20" s="10">
        <v>253685.68</v>
      </c>
      <c r="O20" s="10">
        <f>SUM(B20:N20)</f>
        <v>8705975.1400000006</v>
      </c>
    </row>
    <row r="21" spans="1:15" ht="27" customHeight="1">
      <c r="A21" s="2" t="s">
        <v>4</v>
      </c>
      <c r="B21" s="8">
        <v>-46983.199999999997</v>
      </c>
      <c r="C21" s="8">
        <v>-45562</v>
      </c>
      <c r="D21" s="8">
        <v>-40389.15</v>
      </c>
      <c r="E21" s="8">
        <v>-6600</v>
      </c>
      <c r="F21" s="8">
        <v>-23685.200000000001</v>
      </c>
      <c r="G21" s="8">
        <v>-39754</v>
      </c>
      <c r="H21" s="8">
        <v>-9468.869999999999</v>
      </c>
      <c r="I21" s="8">
        <v>-47722.400000000001</v>
      </c>
      <c r="J21" s="8">
        <v>-33541.199999999997</v>
      </c>
      <c r="K21" s="8">
        <v>-31583.200000000001</v>
      </c>
      <c r="L21" s="8">
        <v>-24912.799999999999</v>
      </c>
      <c r="M21" s="8">
        <v>-13556.4</v>
      </c>
      <c r="N21" s="8">
        <v>-12716</v>
      </c>
      <c r="O21" s="8">
        <f>SUM(B21:N21)</f>
        <v>-376474.42000000004</v>
      </c>
    </row>
    <row r="22" spans="1:15" ht="27" customHeight="1">
      <c r="A22" s="6" t="s">
        <v>5</v>
      </c>
      <c r="B22" s="7">
        <f>+B20+B21</f>
        <v>1014489.9800000002</v>
      </c>
      <c r="C22" s="7">
        <f>+C20+C21</f>
        <v>743770.4800000001</v>
      </c>
      <c r="D22" s="7">
        <f t="shared" ref="D22:O22" si="2">+D20+D21</f>
        <v>693675.91</v>
      </c>
      <c r="E22" s="7">
        <f t="shared" si="2"/>
        <v>203871.89</v>
      </c>
      <c r="F22" s="7">
        <f t="shared" si="2"/>
        <v>724493.67999999993</v>
      </c>
      <c r="G22" s="7">
        <f t="shared" si="2"/>
        <v>982008.39999999991</v>
      </c>
      <c r="H22" s="7">
        <f t="shared" si="2"/>
        <v>208541.41999999998</v>
      </c>
      <c r="I22" s="7">
        <f t="shared" si="2"/>
        <v>725861.29999999993</v>
      </c>
      <c r="J22" s="7">
        <f t="shared" si="2"/>
        <v>634648.5</v>
      </c>
      <c r="K22" s="7">
        <f t="shared" si="2"/>
        <v>877545.99999999988</v>
      </c>
      <c r="L22" s="7">
        <f t="shared" si="2"/>
        <v>830656.89999999991</v>
      </c>
      <c r="M22" s="7">
        <f t="shared" si="2"/>
        <v>448966.57999999996</v>
      </c>
      <c r="N22" s="7">
        <f t="shared" si="2"/>
        <v>240969.68</v>
      </c>
      <c r="O22" s="7">
        <f t="shared" si="2"/>
        <v>8329500.7200000007</v>
      </c>
    </row>
    <row r="25" spans="1:15">
      <c r="O25" s="18"/>
    </row>
  </sheetData>
  <mergeCells count="8">
    <mergeCell ref="A1:O1"/>
    <mergeCell ref="A2:O2"/>
    <mergeCell ref="A18:A19"/>
    <mergeCell ref="O18:O19"/>
    <mergeCell ref="L11:L12"/>
    <mergeCell ref="K4:K5"/>
    <mergeCell ref="A4:A5"/>
    <mergeCell ref="A11:A12"/>
  </mergeCells>
  <pageMargins left="0.15748031496062992" right="0.15748031496062992" top="0.62992125984251968" bottom="0.27559055118110237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2019-12-26T19:33:30Z</cp:lastPrinted>
  <dcterms:created xsi:type="dcterms:W3CDTF">2012-11-28T17:54:39Z</dcterms:created>
  <dcterms:modified xsi:type="dcterms:W3CDTF">2021-05-04T17:56:31Z</dcterms:modified>
</cp:coreProperties>
</file>