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SISTEMA'!$A$1:$O$23</definedName>
    <definedName name="_xlnm.Print_Titles" localSheetId="0">'RESUMO SISTEMA'!$1:$12</definedName>
  </definedNames>
  <calcPr calcId="124519"/>
</workbook>
</file>

<file path=xl/calcChain.xml><?xml version="1.0" encoding="utf-8"?>
<calcChain xmlns="http://schemas.openxmlformats.org/spreadsheetml/2006/main">
  <c r="K15" i="5"/>
  <c r="J15"/>
  <c r="I15"/>
  <c r="H15"/>
  <c r="G15"/>
  <c r="F15"/>
  <c r="E15"/>
  <c r="D15"/>
  <c r="C15"/>
  <c r="B15"/>
  <c r="K6"/>
  <c r="L13"/>
  <c r="N22"/>
  <c r="M22"/>
  <c r="L22"/>
  <c r="K22"/>
  <c r="J22"/>
  <c r="I22"/>
  <c r="H22"/>
  <c r="G22"/>
  <c r="F22"/>
  <c r="E22"/>
  <c r="D22"/>
  <c r="C22"/>
  <c r="B22"/>
  <c r="O21"/>
  <c r="O20"/>
  <c r="C8"/>
  <c r="J8"/>
  <c r="D8"/>
  <c r="H8"/>
  <c r="I8"/>
  <c r="F8"/>
  <c r="E8"/>
  <c r="G8"/>
  <c r="B8"/>
  <c r="K7"/>
  <c r="K8" s="1"/>
  <c r="L14"/>
  <c r="O22" l="1"/>
  <c r="L15"/>
</calcChain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<sst xmlns="http://schemas.openxmlformats.org/spreadsheetml/2006/main" count="81" uniqueCount="63">
  <si>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</si>
  <si>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</si>
  <si>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</si>
  <si>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</si>
  <si>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</si>
  <si>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</si>
  <si>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</si>
  <si>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</si>
  <si>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</si>
  <si>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</si>
  <si>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</si>
  <si>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</si>
  <si>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</si>
  <si>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</si>
  <si>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</si>
  <si>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</si>
  <si>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</si>
  <si>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</si>
  <si>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</si>
  <si>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</si>
  <si>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</si>
  <si>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</si>
  <si>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</si>
  <si>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</si>
  <si>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</si>
  <si>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</si>
  <si>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</si>
  <si>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</si>
  <si>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</si>
  <si>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</si>
  <si>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</si>
  <si>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</si>
  <si>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</si>
  <si>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</si>
  <si>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</si>
  <si>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</si>
  <si>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</si>
  <si>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</si>
  <si>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</si>
  <si>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</si>
  <si>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</si>
  <si>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</si>
  <si>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</si>
  <si>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</si>
  <si>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</si>
  <si>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</si>
  <si>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</si>
  <si>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</si>
  <si>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</si>
  <si>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</si>
  <si>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</si>
  <si>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</si>
  <si>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</si>
  <si>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</si>
  <si>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</si>
  <si>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</si>
  <si>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</si>
  <si>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</si>
  <si>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</si>
  <si>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</si>
  <si>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</si>
  <si>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</si>
  <si>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26/04/21 - VENCIMENTO 03/05/21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</si>
</sst>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  <numFmt numFmtId="168" formatCode="_([$R$ -416]* #,##0_);_([$R$ -416]* \(#,##0\);_([$R$ -416]* &quot;-&quot;??_);_(@_)"/>
  </numFmts>
  <fonts count="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" fontId="1" fillId="0" borderId="0" applyBorder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164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1" fillId="2" borderId="4" xfId="2" applyFont="1" applyFill="1" applyBorder="1" applyAlignment="1">
      <alignment horizontal="center" vertical="center" wrapText="1"/>
    </xf>
    <xf numFmtId="1" fontId="1" fillId="0" borderId="4" xfId="2" applyFont="1" applyFill="1" applyBorder="1" applyAlignment="1">
      <alignment horizontal="center" vertical="center" wrapText="1"/>
    </xf>
    <xf numFmtId="165" fontId="2" fillId="0" borderId="0" xfId="3" applyNumberFormat="1" applyFont="1" applyFill="1" applyAlignment="1">
      <alignment vertical="center"/>
    </xf>
    <xf numFmtId="168" fontId="3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workbookViewId="0">
      <selection sqref="A1:O1"/>
    </sheetView>
  </sheetViews>
  <sheetFormatPr defaultColWidth="9" defaultRowHeight="14.25"/>
  <cols>
    <col min="1" max="1" width="54.25" style="1" customWidth="1"/>
    <col min="2" max="2" width="16.125" style="1" bestFit="1" customWidth="1"/>
    <col min="3" max="3" width="16.25" style="1" customWidth="1"/>
    <col min="4" max="4" width="16" style="1" bestFit="1" customWidth="1"/>
    <col min="5" max="5" width="16.125" style="1" bestFit="1" customWidth="1"/>
    <col min="6" max="6" width="15.75" style="1" customWidth="1"/>
    <col min="7" max="7" width="14.75" style="1" bestFit="1" customWidth="1"/>
    <col min="8" max="8" width="15.875" style="1" bestFit="1" customWidth="1"/>
    <col min="9" max="10" width="15.75" style="1" customWidth="1"/>
    <col min="11" max="11" width="16.375" style="1" bestFit="1" customWidth="1"/>
    <col min="12" max="13" width="15.875" style="1" customWidth="1"/>
    <col min="14" max="14" width="16.5" style="1" customWidth="1"/>
    <col min="15" max="15" width="16.75" style="1" bestFit="1" customWidth="1"/>
    <col min="16" max="16384" width="9" style="1"/>
  </cols>
  <sheetData>
    <row r="1" spans="1:83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83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83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83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83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83" ht="27" customHeight="1">
      <c r="A6" s="9" t="s">
        <v>3</v>
      </c>
      <c r="B6" s="10">
        <v>1237990.23</v>
      </c>
      <c r="C6" s="10">
        <v>1178684.3299999998</v>
      </c>
      <c r="D6" s="10">
        <v>1400413.0599999998</v>
      </c>
      <c r="E6" s="10">
        <v>824723.21</v>
      </c>
      <c r="F6" s="10">
        <v>890752.5199999999</v>
      </c>
      <c r="G6" s="10">
        <v>979123.55999999994</v>
      </c>
      <c r="H6" s="10">
        <v>865892.44000000006</v>
      </c>
      <c r="I6" s="10">
        <v>1193911.3599999999</v>
      </c>
      <c r="J6" s="10">
        <v>439063.68</v>
      </c>
      <c r="K6" s="10">
        <f>SUM(B6:J6)</f>
        <v>9010554.3899999987</v>
      </c>
      <c r="Q6"/>
      <c r="R6"/>
    </row>
    <row r="7" spans="1:83" ht="27" customHeight="1">
      <c r="A7" s="2" t="s">
        <v>4</v>
      </c>
      <c r="B7" s="19">
        <v>-84215.57</v>
      </c>
      <c r="C7" s="19">
        <v>-62512</v>
      </c>
      <c r="D7" s="19">
        <v>-92344.94</v>
      </c>
      <c r="E7" s="19">
        <v>-82456.23000000001</v>
      </c>
      <c r="F7" s="19">
        <v>-44145.2</v>
      </c>
      <c r="G7" s="19">
        <v>-75287.25</v>
      </c>
      <c r="H7" s="19">
        <v>-37314.229999999996</v>
      </c>
      <c r="I7" s="19">
        <v>-77434.84</v>
      </c>
      <c r="J7" s="19">
        <v>-21033.170000000002</v>
      </c>
      <c r="K7" s="8">
        <f>SUM(B7:J7)</f>
        <v>-576743.43000000005</v>
      </c>
      <c r="Q7"/>
      <c r="R7"/>
    </row>
    <row r="8" spans="1:83" ht="27" customHeight="1">
      <c r="A8" s="6" t="s">
        <v>5</v>
      </c>
      <c r="B8" s="7">
        <f>B6+B7</f>
        <v>1153774.6599999999</v>
      </c>
      <c r="C8" s="7">
        <f t="shared" ref="C8:J8" si="0">C6+C7</f>
        <v>1116172.3299999998</v>
      </c>
      <c r="D8" s="7">
        <f t="shared" si="0"/>
        <v>1308068.1199999999</v>
      </c>
      <c r="E8" s="7">
        <f t="shared" si="0"/>
        <v>742266.98</v>
      </c>
      <c r="F8" s="7">
        <f t="shared" si="0"/>
        <v>846607.32</v>
      </c>
      <c r="G8" s="7">
        <f t="shared" si="0"/>
        <v>903836.30999999994</v>
      </c>
      <c r="H8" s="7">
        <f t="shared" si="0"/>
        <v>828578.21000000008</v>
      </c>
      <c r="I8" s="7">
        <f t="shared" si="0"/>
        <v>1116476.5199999998</v>
      </c>
      <c r="J8" s="7">
        <f t="shared" si="0"/>
        <v>418030.51</v>
      </c>
      <c r="K8" s="7">
        <f>+K7+K6</f>
        <v>8433810.959999999</v>
      </c>
    </row>
    <row r="9" spans="1:83" ht="36" customHeight="1"/>
    <row r="10" spans="1:83" ht="36" customHeight="1"/>
    <row r="11" spans="1:83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83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475407.95</v>
      </c>
      <c r="C13" s="10">
        <v>375951.01</v>
      </c>
      <c r="D13" s="10">
        <v>1250206.29</v>
      </c>
      <c r="E13" s="10">
        <v>1002363.0300000001</v>
      </c>
      <c r="F13" s="10">
        <v>1087257.8500000001</v>
      </c>
      <c r="G13" s="10">
        <v>601541.88</v>
      </c>
      <c r="H13" s="10">
        <v>336817.37000000005</v>
      </c>
      <c r="I13" s="10">
        <v>455127.53</v>
      </c>
      <c r="J13" s="10">
        <v>506628.19</v>
      </c>
      <c r="K13" s="10">
        <v>634164.13</v>
      </c>
      <c r="L13" s="10">
        <f>SUM(B13:K13)</f>
        <v>6725465.2300000014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-38222.31</v>
      </c>
      <c r="C14" s="8">
        <v>-21938.400000000001</v>
      </c>
      <c r="D14" s="8">
        <v>-60596.800000000003</v>
      </c>
      <c r="E14" s="8">
        <v>-54454.57</v>
      </c>
      <c r="F14" s="8">
        <v>-49051.199999999997</v>
      </c>
      <c r="G14" s="8">
        <v>-29246.799999999999</v>
      </c>
      <c r="H14" s="8">
        <v>-21140.83</v>
      </c>
      <c r="I14" s="8">
        <v>-26104.65</v>
      </c>
      <c r="J14" s="8">
        <v>-16693.599999999999</v>
      </c>
      <c r="K14" s="8">
        <v>-37466</v>
      </c>
      <c r="L14" s="8">
        <f>SUM(B14:K14)</f>
        <v>-354915.16000000003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9.25" customHeight="1">
      <c r="A15" s="6" t="s">
        <v>5</v>
      </c>
      <c r="B15" s="7">
        <f>B13+B14</f>
        <v>437185.64</v>
      </c>
      <c r="C15" s="7">
        <f t="shared" ref="C15:K15" si="1">C13+C14</f>
        <v>354012.61</v>
      </c>
      <c r="D15" s="7">
        <f t="shared" si="1"/>
        <v>1189609.49</v>
      </c>
      <c r="E15" s="7">
        <f t="shared" si="1"/>
        <v>947908.4600000002</v>
      </c>
      <c r="F15" s="7">
        <f t="shared" si="1"/>
        <v>1038206.6500000001</v>
      </c>
      <c r="G15" s="7">
        <f t="shared" si="1"/>
        <v>572295.07999999996</v>
      </c>
      <c r="H15" s="7">
        <f t="shared" si="1"/>
        <v>315676.54000000004</v>
      </c>
      <c r="I15" s="7">
        <f t="shared" si="1"/>
        <v>429022.88</v>
      </c>
      <c r="J15" s="7">
        <f t="shared" si="1"/>
        <v>489934.59</v>
      </c>
      <c r="K15" s="7">
        <f t="shared" si="1"/>
        <v>596698.13</v>
      </c>
      <c r="L15" s="7">
        <f>+L13+L14</f>
        <v>6370550.0700000012</v>
      </c>
      <c r="M15"/>
      <c r="N15"/>
      <c r="O15"/>
    </row>
    <row r="16" spans="1:83" ht="27" customHeight="1">
      <c r="N16" s="12"/>
    </row>
    <row r="17" spans="1:15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412351.12</v>
      </c>
      <c r="C20" s="10">
        <v>287525.23</v>
      </c>
      <c r="D20" s="10">
        <v>271371.35000000003</v>
      </c>
      <c r="E20" s="10">
        <v>73201.83</v>
      </c>
      <c r="F20" s="10">
        <v>288044.09999999998</v>
      </c>
      <c r="G20" s="10">
        <v>344596.74000000005</v>
      </c>
      <c r="H20" s="10">
        <v>55390.650000000009</v>
      </c>
      <c r="I20" s="10">
        <v>271749.24</v>
      </c>
      <c r="J20" s="10">
        <v>235469.3</v>
      </c>
      <c r="K20" s="10">
        <v>359695.91</v>
      </c>
      <c r="L20" s="10">
        <v>338478.02999999997</v>
      </c>
      <c r="M20" s="10">
        <v>175112.92</v>
      </c>
      <c r="N20" s="10">
        <v>78515.590000000011</v>
      </c>
      <c r="O20" s="10">
        <f>SUM(B20:N20)</f>
        <v>3191502.0099999993</v>
      </c>
    </row>
    <row r="21" spans="1:15" ht="27" customHeight="1">
      <c r="A21" s="2" t="s">
        <v>4</v>
      </c>
      <c r="B21" s="8">
        <v>-24956.799999999999</v>
      </c>
      <c r="C21" s="8">
        <v>-22492.799999999999</v>
      </c>
      <c r="D21" s="8">
        <v>-20669.28</v>
      </c>
      <c r="E21" s="8">
        <v>-2675.2</v>
      </c>
      <c r="F21" s="8">
        <v>-13072.4</v>
      </c>
      <c r="G21" s="8">
        <v>-18458</v>
      </c>
      <c r="H21" s="8">
        <v>-2887.38</v>
      </c>
      <c r="I21" s="8">
        <v>-22717.200000000001</v>
      </c>
      <c r="J21" s="8">
        <v>-16909.2</v>
      </c>
      <c r="K21" s="8">
        <v>-19514</v>
      </c>
      <c r="L21" s="8">
        <v>-13697.2</v>
      </c>
      <c r="M21" s="8">
        <v>-5473.6</v>
      </c>
      <c r="N21" s="8">
        <v>-3652</v>
      </c>
      <c r="O21" s="8">
        <f>SUM(B21:N21)</f>
        <v>-187175.06000000003</v>
      </c>
    </row>
    <row r="22" spans="1:15" ht="27" customHeight="1">
      <c r="A22" s="6" t="s">
        <v>5</v>
      </c>
      <c r="B22" s="7">
        <f>+B20+B21</f>
        <v>387394.32</v>
      </c>
      <c r="C22" s="7">
        <f>+C20+C21</f>
        <v>265032.43</v>
      </c>
      <c r="D22" s="7">
        <f t="shared" ref="D22:O22" si="2">+D20+D21</f>
        <v>250702.07000000004</v>
      </c>
      <c r="E22" s="7">
        <f t="shared" si="2"/>
        <v>70526.63</v>
      </c>
      <c r="F22" s="7">
        <f t="shared" si="2"/>
        <v>274971.69999999995</v>
      </c>
      <c r="G22" s="7">
        <f t="shared" si="2"/>
        <v>326138.74000000005</v>
      </c>
      <c r="H22" s="7">
        <f t="shared" si="2"/>
        <v>52503.270000000011</v>
      </c>
      <c r="I22" s="7">
        <f t="shared" si="2"/>
        <v>249032.03999999998</v>
      </c>
      <c r="J22" s="7">
        <f t="shared" si="2"/>
        <v>218560.09999999998</v>
      </c>
      <c r="K22" s="7">
        <f t="shared" si="2"/>
        <v>340181.91</v>
      </c>
      <c r="L22" s="7">
        <f t="shared" si="2"/>
        <v>324780.82999999996</v>
      </c>
      <c r="M22" s="7">
        <f t="shared" si="2"/>
        <v>169639.32</v>
      </c>
      <c r="N22" s="7">
        <f t="shared" si="2"/>
        <v>74863.590000000011</v>
      </c>
      <c r="O22" s="7">
        <f t="shared" si="2"/>
        <v>3004326.9499999993</v>
      </c>
    </row>
    <row r="25" spans="1:15">
      <c r="O25" s="18"/>
    </row>
  </sheetData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ageMargins left="0.15748031496062992" right="0.15748031496062992" top="0.62992125984251968" bottom="0.27559055118110237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2019-12-26T19:33:30Z</cp:lastPrinted>
  <dcterms:created xsi:type="dcterms:W3CDTF">2012-11-28T17:54:39Z</dcterms:created>
  <dcterms:modified xsi:type="dcterms:W3CDTF">2021-04-30T17:29:29Z</dcterms:modified>
</cp:coreProperties>
</file>