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4" windowWidth="14880" windowHeight="8188"/>
  </bookViews>
  <sheets>
    <sheet name="RESUMO SISTEMA" sheetId="5" r:id="rId1"/>
  </sheets>
  <definedNames>
    <definedName name="_xlnm.Print_Area" localSheetId="0">'RESUMO SISTEMA'!$A$1:$O$23</definedName>
    <definedName name="_xlnm.Print_Titles" localSheetId="0">'RESUMO SISTEMA'!$1:$12</definedName>
  </definedNames>
  <calcPr calcId="125725" fullCalcOnLoad="1"/>
</workbook>
</file>

<file path=xl/calcChain.xml><?xml version="1.0" encoding="utf-8"?>
<calcChain xmlns="http://schemas.openxmlformats.org/spreadsheetml/2006/main">
  <c r="K15" i="5"/>
  <c r="J15"/>
  <c r="I15"/>
  <c r="H15"/>
  <c r="G15"/>
  <c r="F15"/>
  <c r="E15"/>
  <c r="D15"/>
  <c r="C15"/>
  <c r="B15"/>
  <c r="K6"/>
  <c r="K8"/>
  <c r="L13"/>
  <c r="N22"/>
  <c r="M22"/>
  <c r="L22"/>
  <c r="K22"/>
  <c r="J22"/>
  <c r="I22"/>
  <c r="H22"/>
  <c r="G22"/>
  <c r="F22"/>
  <c r="E22"/>
  <c r="D22"/>
  <c r="C22"/>
  <c r="B22"/>
  <c r="O21"/>
  <c r="O20"/>
  <c r="O22" s="1"/>
  <c r="C8"/>
  <c r="J8"/>
  <c r="D8"/>
  <c r="H8"/>
  <c r="I8"/>
  <c r="F8"/>
  <c r="E8"/>
  <c r="G8"/>
  <c r="B8"/>
  <c r="K7"/>
  <c r="L14"/>
  <c r="L15" s="1"/>
</calcChain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<sst xmlns="http://schemas.openxmlformats.org/spreadsheetml/2006/main" count="81" uniqueCount="63">
  <si>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</si>
  <si>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</si>
  <si>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</si>
  <si>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</si>
  <si>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</si>
  <si>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</si>
  <si>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</si>
  <si>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</si>
  <si>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</si>
  <si>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</si>
  <si>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</si>
  <si>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</si>
  <si>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</si>
  <si>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</si>
  <si>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</si>
  <si>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</si>
  <si>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</si>
  <si>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</si>
  <si>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</si>
  <si>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</si>
  <si>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</si>
  <si>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</si>
  <si>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</si>
  <si>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</si>
  <si>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</si>
  <si>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</si>
  <si>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</si>
  <si>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</si>
  <si>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</si>
  <si>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</si>
  <si>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</si>
  <si>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</si>
  <si>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</si>
  <si>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</si>
  <si>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</si>
  <si>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</si>
  <si>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</si>
  <si>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</si>
  <si>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</si>
  <si>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</si>
  <si>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</si>
  <si>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</si>
  <si>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</si>
  <si>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</si>
  <si>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</si>
  <si>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</si>
  <si>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</si>
  <si>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</si>
  <si>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</si>
  <si>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</si>
  <si>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</si>
  <si>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</si>
  <si>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</si>
  <si>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</si>
  <si>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</si>
  <si>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</si>
  <si>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</si>
  <si>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</si>
  <si>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</si>
  <si>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</si>
  <si>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</si>
  <si>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</si>
  <si>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22/04/21 - VENCIMENTO 29/04/21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</si>
</sst>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9" formatCode="_([$R$ -416]* #,##0_);_([$R$ -416]* \(#,##0\);_([$R$ -416]* &quot;-&quot;??_);_(@_)"/>
  </numFmts>
  <fonts count="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" fontId="1" fillId="0" borderId="0" applyBorder="0"/>
    <xf numFmtId="171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171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1" fillId="2" borderId="4" xfId="2" applyFont="1" applyFill="1" applyBorder="1" applyAlignment="1">
      <alignment horizontal="center" vertical="center" wrapText="1"/>
    </xf>
    <xf numFmtId="1" fontId="1" fillId="0" borderId="4" xfId="2" applyFont="1" applyFill="1" applyBorder="1" applyAlignment="1">
      <alignment horizontal="center" vertical="center" wrapText="1"/>
    </xf>
    <xf numFmtId="172" fontId="2" fillId="0" borderId="0" xfId="3" applyNumberFormat="1" applyFont="1" applyFill="1" applyAlignment="1">
      <alignment vertical="center"/>
    </xf>
    <xf numFmtId="179" fontId="3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workbookViewId="0">
      <selection sqref="A1:O1"/>
    </sheetView>
  </sheetViews>
  <sheetFormatPr defaultColWidth="9" defaultRowHeight="14.15"/>
  <cols>
    <col min="1" max="1" width="54.21875" style="1" customWidth="1"/>
    <col min="2" max="2" width="16.109375" style="1" bestFit="1" customWidth="1"/>
    <col min="3" max="3" width="16.21875" style="1" customWidth="1"/>
    <col min="4" max="4" width="16" style="1" bestFit="1" customWidth="1"/>
    <col min="5" max="5" width="16.109375" style="1" bestFit="1" customWidth="1"/>
    <col min="6" max="6" width="15.77734375" style="1" customWidth="1"/>
    <col min="7" max="7" width="14.77734375" style="1" bestFit="1" customWidth="1"/>
    <col min="8" max="8" width="15.88671875" style="1" bestFit="1" customWidth="1"/>
    <col min="9" max="10" width="15.77734375" style="1" customWidth="1"/>
    <col min="11" max="11" width="16.33203125" style="1" bestFit="1" customWidth="1"/>
    <col min="12" max="13" width="15.88671875" style="1" customWidth="1"/>
    <col min="14" max="14" width="16.44140625" style="1" customWidth="1"/>
    <col min="15" max="15" width="16.77734375" style="1" bestFit="1" customWidth="1"/>
    <col min="16" max="16384" width="9" style="1"/>
  </cols>
  <sheetData>
    <row r="1" spans="1:83" ht="39.700000000000003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83" ht="39.700000000000003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83" ht="39.700000000000003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83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83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83" ht="27" customHeight="1">
      <c r="A6" s="9" t="s">
        <v>3</v>
      </c>
      <c r="B6" s="10">
        <v>1281974.9099999997</v>
      </c>
      <c r="C6" s="10">
        <v>1205835.77</v>
      </c>
      <c r="D6" s="10">
        <v>1427436.09</v>
      </c>
      <c r="E6" s="10">
        <v>850456.79</v>
      </c>
      <c r="F6" s="10">
        <v>909261.12999999989</v>
      </c>
      <c r="G6" s="10">
        <v>1001927.3899999999</v>
      </c>
      <c r="H6" s="10">
        <v>884351.3</v>
      </c>
      <c r="I6" s="10">
        <v>1220758.8499999999</v>
      </c>
      <c r="J6" s="10">
        <v>445369.86999999994</v>
      </c>
      <c r="K6" s="10">
        <f>SUM(B6:J6)</f>
        <v>9227372.0999999978</v>
      </c>
      <c r="Q6"/>
      <c r="R6"/>
    </row>
    <row r="7" spans="1:83" ht="27" customHeight="1">
      <c r="A7" s="2" t="s">
        <v>4</v>
      </c>
      <c r="B7" s="19">
        <v>-80507.72</v>
      </c>
      <c r="C7" s="19">
        <v>-59571.4</v>
      </c>
      <c r="D7" s="19">
        <v>-94115.459999999992</v>
      </c>
      <c r="E7" s="19">
        <v>-79688.350000000006</v>
      </c>
      <c r="F7" s="19">
        <v>-42363.199999999997</v>
      </c>
      <c r="G7" s="19">
        <v>-74361.67</v>
      </c>
      <c r="H7" s="19">
        <v>-35477.490000000005</v>
      </c>
      <c r="I7" s="19">
        <v>-74167.850000000006</v>
      </c>
      <c r="J7" s="19">
        <v>-20544.45</v>
      </c>
      <c r="K7" s="8">
        <f>SUM(B7:J7)</f>
        <v>-560797.59</v>
      </c>
      <c r="Q7"/>
      <c r="R7"/>
    </row>
    <row r="8" spans="1:83" ht="27" customHeight="1">
      <c r="A8" s="6" t="s">
        <v>5</v>
      </c>
      <c r="B8" s="7">
        <f>B6+B7</f>
        <v>1201467.1899999997</v>
      </c>
      <c r="C8" s="7">
        <f t="shared" ref="C8:J8" si="0">C6+C7</f>
        <v>1146264.3700000001</v>
      </c>
      <c r="D8" s="7">
        <f t="shared" si="0"/>
        <v>1333320.6300000001</v>
      </c>
      <c r="E8" s="7">
        <f t="shared" si="0"/>
        <v>770768.44000000006</v>
      </c>
      <c r="F8" s="7">
        <f t="shared" si="0"/>
        <v>866897.92999999993</v>
      </c>
      <c r="G8" s="7">
        <f t="shared" si="0"/>
        <v>927565.71999999986</v>
      </c>
      <c r="H8" s="7">
        <f t="shared" si="0"/>
        <v>848873.81</v>
      </c>
      <c r="I8" s="7">
        <f t="shared" si="0"/>
        <v>1146590.9999999998</v>
      </c>
      <c r="J8" s="7">
        <f t="shared" si="0"/>
        <v>424825.41999999993</v>
      </c>
      <c r="K8" s="7">
        <f>+K7+K6</f>
        <v>8666574.5099999979</v>
      </c>
    </row>
    <row r="9" spans="1:83" ht="36" customHeight="1"/>
    <row r="10" spans="1:83" ht="36" customHeight="1"/>
    <row r="11" spans="1:83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83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486435.63</v>
      </c>
      <c r="C13" s="10">
        <v>384232.74</v>
      </c>
      <c r="D13" s="10">
        <v>1272527.7299999997</v>
      </c>
      <c r="E13" s="10">
        <v>1018957.02</v>
      </c>
      <c r="F13" s="10">
        <v>1103977.18</v>
      </c>
      <c r="G13" s="10">
        <v>609997.77</v>
      </c>
      <c r="H13" s="10">
        <v>341300.00000000006</v>
      </c>
      <c r="I13" s="10">
        <v>463700.11</v>
      </c>
      <c r="J13" s="10">
        <v>513676.07000000007</v>
      </c>
      <c r="K13" s="10">
        <v>647370.88</v>
      </c>
      <c r="L13" s="10">
        <f>SUM(B13:K13)</f>
        <v>6842175.1300000008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-36625.11</v>
      </c>
      <c r="C14" s="8">
        <v>-20746</v>
      </c>
      <c r="D14" s="8">
        <v>-58269.2</v>
      </c>
      <c r="E14" s="8">
        <v>-52377.77</v>
      </c>
      <c r="F14" s="8">
        <v>-47691.6</v>
      </c>
      <c r="G14" s="8">
        <v>-27284.400000000001</v>
      </c>
      <c r="H14" s="8">
        <v>-20907.629999999997</v>
      </c>
      <c r="I14" s="8">
        <v>-25053.699999999997</v>
      </c>
      <c r="J14" s="8">
        <v>-16104</v>
      </c>
      <c r="K14" s="8">
        <v>-35666.400000000001</v>
      </c>
      <c r="L14" s="8">
        <f>SUM(B14:K14)</f>
        <v>-340725.81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9.3" customHeight="1">
      <c r="A15" s="6" t="s">
        <v>5</v>
      </c>
      <c r="B15" s="7">
        <f>B13+B14</f>
        <v>449810.52</v>
      </c>
      <c r="C15" s="7">
        <f t="shared" ref="C15:K15" si="1">C13+C14</f>
        <v>363486.74</v>
      </c>
      <c r="D15" s="7">
        <f t="shared" si="1"/>
        <v>1214258.5299999998</v>
      </c>
      <c r="E15" s="7">
        <f t="shared" si="1"/>
        <v>966579.25</v>
      </c>
      <c r="F15" s="7">
        <f t="shared" si="1"/>
        <v>1056285.5799999998</v>
      </c>
      <c r="G15" s="7">
        <f t="shared" si="1"/>
        <v>582713.37</v>
      </c>
      <c r="H15" s="7">
        <f t="shared" si="1"/>
        <v>320392.37000000005</v>
      </c>
      <c r="I15" s="7">
        <f t="shared" si="1"/>
        <v>438646.41</v>
      </c>
      <c r="J15" s="7">
        <f t="shared" si="1"/>
        <v>497572.07000000007</v>
      </c>
      <c r="K15" s="7">
        <f t="shared" si="1"/>
        <v>611704.48</v>
      </c>
      <c r="L15" s="7">
        <f>+L13+L14</f>
        <v>6501449.3200000012</v>
      </c>
      <c r="M15"/>
      <c r="N15"/>
      <c r="O15"/>
    </row>
    <row r="16" spans="1:83" ht="27" customHeight="1">
      <c r="N16" s="12"/>
    </row>
    <row r="17" spans="1:15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1069214.8999999999</v>
      </c>
      <c r="C20" s="10">
        <v>798832.97000000009</v>
      </c>
      <c r="D20" s="10">
        <v>739295.75</v>
      </c>
      <c r="E20" s="10">
        <v>215795.38999999998</v>
      </c>
      <c r="F20" s="10">
        <v>763849.24999999988</v>
      </c>
      <c r="G20" s="10">
        <v>1035467.46</v>
      </c>
      <c r="H20" s="10">
        <v>227459.12000000002</v>
      </c>
      <c r="I20" s="10">
        <v>770930.08999999985</v>
      </c>
      <c r="J20" s="10">
        <v>654972.69999999995</v>
      </c>
      <c r="K20" s="10">
        <v>919072.87999999989</v>
      </c>
      <c r="L20" s="10">
        <v>873605.73</v>
      </c>
      <c r="M20" s="10">
        <v>468942.13</v>
      </c>
      <c r="N20" s="10">
        <v>257116.09999999998</v>
      </c>
      <c r="O20" s="10">
        <f>SUM(B20:N20)</f>
        <v>8794554.4700000007</v>
      </c>
    </row>
    <row r="21" spans="1:15" ht="27" customHeight="1">
      <c r="A21" s="2" t="s">
        <v>4</v>
      </c>
      <c r="B21" s="8">
        <v>-46965.599999999999</v>
      </c>
      <c r="C21" s="8">
        <v>-45029.599999999999</v>
      </c>
      <c r="D21" s="8">
        <v>-41691.299999999996</v>
      </c>
      <c r="E21" s="8">
        <v>-6274.4</v>
      </c>
      <c r="F21" s="8">
        <v>-23381.599999999999</v>
      </c>
      <c r="G21" s="8">
        <v>-40620.800000000003</v>
      </c>
      <c r="H21" s="8">
        <v>-9480.92</v>
      </c>
      <c r="I21" s="8">
        <v>-44440</v>
      </c>
      <c r="J21" s="8">
        <v>-34258.400000000001</v>
      </c>
      <c r="K21" s="8">
        <v>-33162.800000000003</v>
      </c>
      <c r="L21" s="8">
        <v>-26369.200000000001</v>
      </c>
      <c r="M21" s="8">
        <v>-13930.4</v>
      </c>
      <c r="N21" s="8">
        <v>-12645.6</v>
      </c>
      <c r="O21" s="8">
        <f>SUM(B21:N21)</f>
        <v>-378250.62</v>
      </c>
    </row>
    <row r="22" spans="1:15" ht="27" customHeight="1">
      <c r="A22" s="6" t="s">
        <v>5</v>
      </c>
      <c r="B22" s="7">
        <f>+B20+B21</f>
        <v>1022249.2999999999</v>
      </c>
      <c r="C22" s="7">
        <f>+C20+C21</f>
        <v>753803.37000000011</v>
      </c>
      <c r="D22" s="7">
        <f t="shared" ref="D22:O22" si="2">+D20+D21</f>
        <v>697604.45</v>
      </c>
      <c r="E22" s="7">
        <f t="shared" si="2"/>
        <v>209520.99</v>
      </c>
      <c r="F22" s="7">
        <f t="shared" si="2"/>
        <v>740467.64999999991</v>
      </c>
      <c r="G22" s="7">
        <f t="shared" si="2"/>
        <v>994846.65999999992</v>
      </c>
      <c r="H22" s="7">
        <f t="shared" si="2"/>
        <v>217978.2</v>
      </c>
      <c r="I22" s="7">
        <f t="shared" si="2"/>
        <v>726490.08999999985</v>
      </c>
      <c r="J22" s="7">
        <f t="shared" si="2"/>
        <v>620714.29999999993</v>
      </c>
      <c r="K22" s="7">
        <f t="shared" si="2"/>
        <v>885910.07999999984</v>
      </c>
      <c r="L22" s="7">
        <f t="shared" si="2"/>
        <v>847236.53</v>
      </c>
      <c r="M22" s="7">
        <f t="shared" si="2"/>
        <v>455011.73</v>
      </c>
      <c r="N22" s="7">
        <f t="shared" si="2"/>
        <v>244470.49999999997</v>
      </c>
      <c r="O22" s="7">
        <f t="shared" si="2"/>
        <v>8416303.8500000015</v>
      </c>
    </row>
    <row r="25" spans="1:15">
      <c r="O25" s="18"/>
    </row>
  </sheetData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ageMargins left="0.15748031496062992" right="0.15748031496062992" top="0.62992125984251968" bottom="0.27559055118110237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2019-12-26T19:33:30Z</cp:lastPrinted>
  <dcterms:created xsi:type="dcterms:W3CDTF">2012-11-28T17:54:39Z</dcterms:created>
  <dcterms:modified xsi:type="dcterms:W3CDTF">2021-04-28T21:10:24Z</dcterms:modified>
</cp:coreProperties>
</file>