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<sst xmlns="http://schemas.openxmlformats.org/spreadsheetml/2006/main" count="75" uniqueCount="74">
  <si>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</si>
  <si>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</si>
  <si>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</si>
  <si>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</si>
  <si>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</si>
  <si>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</si>
  <si>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</si>
  <si>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</si>
  <si>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</si>
  <si>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</si>
  <si>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</si>
  <si>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</si>
  <si>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</si>
  <si>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</si>
  <si>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</si>
  <si>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</si>
  <si>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</si>
  <si>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</si>
  <si>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</si>
  <si>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</si>
  <si>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</si>
  <si>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</si>
  <si>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</si>
  <si>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</si>
  <si>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</si>
  <si>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</si>
  <si>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</si>
  <si>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</si>
  <si>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</si>
  <si>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</si>
  <si>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</si>
  <si>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</si>
  <si>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</si>
  <si>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</si>
  <si>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</si>
  <si>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</si>
  <si>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</si>
  <si>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</si>
  <si>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</si>
  <si>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</si>
  <si>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</si>
  <si>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</si>
  <si>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</si>
  <si>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</si>
  <si>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</si>
  <si>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</si>
  <si>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</si>
  <si>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</si>
  <si>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</si>
  <si>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</si>
  <si>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</si>
  <si>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</si>
  <si>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</si>
  <si>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</si>
  <si>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</si>
  <si>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</si>
  <si>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</si>
  <si>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</si>
  <si>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</si>
  <si>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</si>
  <si>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</si>
  <si>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</si>
  <si>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</si>
  <si>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</si>
  <si>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</si>
  <si>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</si>
  <si>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</si>
  <si>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</si>
  <si>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</si>
  <si>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</si>
  <si>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5.3. Revisão de Remuneração pelo Transporte Coletivo ¹</t>
  </si>
  <si>
    <t>¹ Frota parada de abril.</t>
  </si>
  <si>
    <t>OPERAÇÃO DE 01 A 30/04/21 - VENCIMENTO DE 09/04 A 07/05/21</t>
  </si>
  <si>
    <t>3. Fator de Transição na Remuneração (Cálculo diário)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</si>
</sst>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49</v>
      </c>
      <c r="B4" s="59" t="s">
        <v>48</v>
      </c>
      <c r="C4" s="60"/>
      <c r="D4" s="60"/>
      <c r="E4" s="60"/>
      <c r="F4" s="60"/>
      <c r="G4" s="60"/>
      <c r="H4" s="60"/>
      <c r="I4" s="60"/>
      <c r="J4" s="60"/>
      <c r="K4" s="58" t="s">
        <v>47</v>
      </c>
    </row>
    <row r="5" spans="1:11" ht="43.5" customHeight="1">
      <c r="A5" s="58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8"/>
    </row>
    <row r="6" spans="1:11" ht="18.75" customHeight="1">
      <c r="A6" s="58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8"/>
    </row>
    <row r="7" spans="1:14" ht="16.5" customHeight="1">
      <c r="A7" s="12" t="s">
        <v>35</v>
      </c>
      <c r="B7" s="46">
        <v>4824361</v>
      </c>
      <c r="C7" s="46">
        <v>4094732</v>
      </c>
      <c r="D7" s="46">
        <v>5612836</v>
      </c>
      <c r="E7" s="46">
        <v>2808114</v>
      </c>
      <c r="F7" s="46">
        <v>3413291</v>
      </c>
      <c r="G7" s="46">
        <v>4017355</v>
      </c>
      <c r="H7" s="46">
        <v>4530860</v>
      </c>
      <c r="I7" s="46">
        <v>5553198</v>
      </c>
      <c r="J7" s="46">
        <v>1595717</v>
      </c>
      <c r="K7" s="46">
        <f>K8+K11</f>
        <v>36450464</v>
      </c>
      <c r="L7" s="45"/>
      <c r="M7"/>
      <c r="N7"/>
    </row>
    <row r="8" spans="1:14" ht="16.5" customHeight="1">
      <c r="A8" s="43" t="s">
        <v>34</v>
      </c>
      <c r="B8" s="44">
        <v>300248</v>
      </c>
      <c r="C8" s="44">
        <v>287031</v>
      </c>
      <c r="D8" s="44">
        <v>325344</v>
      </c>
      <c r="E8" s="44">
        <v>183758</v>
      </c>
      <c r="F8" s="44">
        <v>225955</v>
      </c>
      <c r="G8" s="44">
        <v>149202</v>
      </c>
      <c r="H8" s="44">
        <v>134994</v>
      </c>
      <c r="I8" s="44">
        <v>296026</v>
      </c>
      <c r="J8" s="44">
        <v>45296</v>
      </c>
      <c r="K8" s="37">
        <f>SUM(B8:J8)</f>
        <v>1947854</v>
      </c>
      <c r="L8"/>
      <c r="M8"/>
      <c r="N8"/>
    </row>
    <row r="9" spans="1:14" ht="16.5" customHeight="1">
      <c r="A9" s="21" t="s">
        <v>33</v>
      </c>
      <c r="B9" s="44">
        <v>299886</v>
      </c>
      <c r="C9" s="44">
        <v>286958</v>
      </c>
      <c r="D9" s="44">
        <v>325292</v>
      </c>
      <c r="E9" s="44">
        <v>183170</v>
      </c>
      <c r="F9" s="44">
        <v>225774</v>
      </c>
      <c r="G9" s="44">
        <v>149147</v>
      </c>
      <c r="H9" s="44">
        <v>134994</v>
      </c>
      <c r="I9" s="44">
        <v>295596</v>
      </c>
      <c r="J9" s="44">
        <v>45296</v>
      </c>
      <c r="K9" s="37">
        <f>SUM(B9:J9)</f>
        <v>1946113</v>
      </c>
      <c r="L9"/>
      <c r="M9"/>
      <c r="N9"/>
    </row>
    <row r="10" spans="1:14" ht="16.5" customHeight="1">
      <c r="A10" s="21" t="s">
        <v>32</v>
      </c>
      <c r="B10" s="44">
        <v>362</v>
      </c>
      <c r="C10" s="44">
        <v>73</v>
      </c>
      <c r="D10" s="44">
        <v>52</v>
      </c>
      <c r="E10" s="44">
        <v>588</v>
      </c>
      <c r="F10" s="44">
        <v>181</v>
      </c>
      <c r="G10" s="44">
        <v>55</v>
      </c>
      <c r="H10" s="44">
        <v>0</v>
      </c>
      <c r="I10" s="44">
        <v>430</v>
      </c>
      <c r="J10" s="44">
        <v>0</v>
      </c>
      <c r="K10" s="37">
        <f>SUM(B10:J10)</f>
        <v>1741</v>
      </c>
      <c r="L10"/>
      <c r="M10"/>
      <c r="N10"/>
    </row>
    <row r="11" spans="1:14" ht="16.5" customHeight="1">
      <c r="A11" s="43" t="s">
        <v>31</v>
      </c>
      <c r="B11" s="44">
        <v>4524113</v>
      </c>
      <c r="C11" s="44">
        <v>3807701</v>
      </c>
      <c r="D11" s="44">
        <v>5287492</v>
      </c>
      <c r="E11" s="44">
        <v>2624356</v>
      </c>
      <c r="F11" s="44">
        <v>3187336</v>
      </c>
      <c r="G11" s="44">
        <v>3868153</v>
      </c>
      <c r="H11" s="44">
        <v>4395866</v>
      </c>
      <c r="I11" s="44">
        <v>5257172</v>
      </c>
      <c r="J11" s="44">
        <v>1550421</v>
      </c>
      <c r="K11" s="37">
        <f>SUM(B11:J11)</f>
        <v>34502610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30</v>
      </c>
      <c r="B13" s="41">
        <v>3.3566</v>
      </c>
      <c r="C13" s="41">
        <v>3.6846</v>
      </c>
      <c r="D13" s="41">
        <v>4.0815</v>
      </c>
      <c r="E13" s="41">
        <v>3.5534</v>
      </c>
      <c r="F13" s="41">
        <v>3.7578</v>
      </c>
      <c r="G13" s="41">
        <v>3.7995</v>
      </c>
      <c r="H13" s="41">
        <v>3.0287</v>
      </c>
      <c r="I13" s="41">
        <v>3.0573</v>
      </c>
      <c r="J13" s="41">
        <v>3.4639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73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69</v>
      </c>
      <c r="B17" s="35">
        <v>30729326.12</v>
      </c>
      <c r="C17" s="35">
        <v>28894662.519999996</v>
      </c>
      <c r="D17" s="35">
        <v>34630336.12</v>
      </c>
      <c r="E17" s="35">
        <v>20359463.95</v>
      </c>
      <c r="F17" s="35">
        <v>22076216.66</v>
      </c>
      <c r="G17" s="35">
        <v>24515505.700000003</v>
      </c>
      <c r="H17" s="35">
        <v>21800601.390000004</v>
      </c>
      <c r="I17" s="35">
        <v>29704058.25</v>
      </c>
      <c r="J17" s="35">
        <v>10323765.78</v>
      </c>
      <c r="K17" s="35">
        <f aca="true" t="shared" si="0" ref="K17:K24">SUM(B17:J17)</f>
        <v>223033936.49</v>
      </c>
      <c r="L17"/>
      <c r="M17"/>
      <c r="N17"/>
    </row>
    <row r="18" spans="1:14" ht="16.5" customHeight="1">
      <c r="A18" s="34" t="s">
        <v>29</v>
      </c>
      <c r="B18" s="29">
        <v>16193450.13</v>
      </c>
      <c r="C18" s="29">
        <v>15087449.51</v>
      </c>
      <c r="D18" s="29">
        <v>22908790.110000003</v>
      </c>
      <c r="E18" s="29">
        <v>9978352.259999998</v>
      </c>
      <c r="F18" s="29">
        <v>12826464.919999998</v>
      </c>
      <c r="G18" s="29">
        <v>15263940.330000002</v>
      </c>
      <c r="H18" s="29">
        <v>13722615.670000002</v>
      </c>
      <c r="I18" s="29">
        <v>16977792.24</v>
      </c>
      <c r="J18" s="29">
        <v>5527404.11</v>
      </c>
      <c r="K18" s="29">
        <f t="shared" si="0"/>
        <v>128486259.27999999</v>
      </c>
      <c r="L18"/>
      <c r="M18"/>
      <c r="N18"/>
    </row>
    <row r="19" spans="1:14" ht="16.5" customHeight="1">
      <c r="A19" s="17" t="s">
        <v>28</v>
      </c>
      <c r="B19" s="29">
        <v>13716949.72</v>
      </c>
      <c r="C19" s="29">
        <v>13089328.669999996</v>
      </c>
      <c r="D19" s="29">
        <v>11179266.999999998</v>
      </c>
      <c r="E19" s="29">
        <v>9779190.020000001</v>
      </c>
      <c r="F19" s="29">
        <v>8664222.68</v>
      </c>
      <c r="G19" s="29">
        <v>8755177.06</v>
      </c>
      <c r="H19" s="29">
        <v>7623165.810000001</v>
      </c>
      <c r="I19" s="29">
        <v>11522724.48</v>
      </c>
      <c r="J19" s="29">
        <v>4694377.79</v>
      </c>
      <c r="K19" s="29">
        <f t="shared" si="0"/>
        <v>89024403.23</v>
      </c>
      <c r="L19"/>
      <c r="M19"/>
      <c r="N19"/>
    </row>
    <row r="20" spans="1:14" ht="16.5" customHeight="1">
      <c r="A20" s="17" t="s">
        <v>27</v>
      </c>
      <c r="B20" s="29">
        <v>797909.2</v>
      </c>
      <c r="C20" s="29">
        <v>634727.88</v>
      </c>
      <c r="D20" s="29">
        <v>564844.4400000001</v>
      </c>
      <c r="E20" s="29">
        <v>541984.03</v>
      </c>
      <c r="F20" s="29">
        <v>559155.3300000001</v>
      </c>
      <c r="G20" s="29">
        <v>485415.4800000001</v>
      </c>
      <c r="H20" s="29">
        <v>621352.25</v>
      </c>
      <c r="I20" s="29">
        <v>1120680.9</v>
      </c>
      <c r="J20" s="29">
        <v>283935.68000000005</v>
      </c>
      <c r="K20" s="29">
        <f t="shared" si="0"/>
        <v>5610005.1899999995</v>
      </c>
      <c r="L20"/>
      <c r="M20"/>
      <c r="N20"/>
    </row>
    <row r="21" spans="1:14" ht="16.5" customHeight="1">
      <c r="A21" s="17" t="s">
        <v>26</v>
      </c>
      <c r="B21" s="29">
        <v>41578.23</v>
      </c>
      <c r="C21" s="33">
        <v>83156.46</v>
      </c>
      <c r="D21" s="33">
        <v>124734.69000000009</v>
      </c>
      <c r="E21" s="29">
        <v>65139.23999999998</v>
      </c>
      <c r="F21" s="29">
        <v>41578.23</v>
      </c>
      <c r="G21" s="33">
        <v>41578.23</v>
      </c>
      <c r="H21" s="33">
        <v>83156.46</v>
      </c>
      <c r="I21" s="33">
        <v>83156.46</v>
      </c>
      <c r="J21" s="33">
        <v>41578.23</v>
      </c>
      <c r="K21" s="29">
        <f t="shared" si="0"/>
        <v>605656.23</v>
      </c>
      <c r="L21"/>
      <c r="M21"/>
      <c r="N21"/>
    </row>
    <row r="22" spans="1:14" ht="16.5" customHeight="1">
      <c r="A22" s="17" t="s">
        <v>25</v>
      </c>
      <c r="B22" s="29">
        <v>0</v>
      </c>
      <c r="C22" s="29">
        <v>0</v>
      </c>
      <c r="D22" s="29">
        <v>-141991.79999999996</v>
      </c>
      <c r="E22" s="29">
        <v>0</v>
      </c>
      <c r="F22" s="29">
        <v>0</v>
      </c>
      <c r="G22" s="29">
        <v>0</v>
      </c>
      <c r="H22" s="29">
        <v>-249396.00000000015</v>
      </c>
      <c r="I22" s="29">
        <v>0</v>
      </c>
      <c r="J22" s="29">
        <v>-221094.89999999985</v>
      </c>
      <c r="K22" s="29">
        <f t="shared" si="0"/>
        <v>-612482.7</v>
      </c>
      <c r="L22"/>
      <c r="M22"/>
      <c r="N22"/>
    </row>
    <row r="23" spans="1:14" ht="16.5" customHeight="1">
      <c r="A23" s="17" t="s">
        <v>67</v>
      </c>
      <c r="B23" s="29">
        <v>-20561.160000000003</v>
      </c>
      <c r="C23" s="29">
        <v>0</v>
      </c>
      <c r="D23" s="29">
        <v>-5308.32</v>
      </c>
      <c r="E23" s="29">
        <v>-5201.6</v>
      </c>
      <c r="F23" s="29">
        <v>-15204.5</v>
      </c>
      <c r="G23" s="29">
        <v>-30605.399999999994</v>
      </c>
      <c r="H23" s="29">
        <v>-292.8</v>
      </c>
      <c r="I23" s="29">
        <v>-295.83</v>
      </c>
      <c r="J23" s="29">
        <v>-2435.13</v>
      </c>
      <c r="K23" s="29">
        <f t="shared" si="0"/>
        <v>-79904.74</v>
      </c>
      <c r="L23"/>
      <c r="M23"/>
      <c r="N23"/>
    </row>
    <row r="24" spans="1:14" ht="16.5" customHeight="1">
      <c r="A24" s="17" t="s">
        <v>68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0"/>
        <v>0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24</v>
      </c>
      <c r="B27" s="29">
        <v>1571809.9600000004</v>
      </c>
      <c r="C27" s="29">
        <v>1884693.12</v>
      </c>
      <c r="D27" s="29">
        <v>3112909.6500000004</v>
      </c>
      <c r="E27" s="29">
        <v>2204321.659999999</v>
      </c>
      <c r="F27" s="29">
        <v>1578292.1800000002</v>
      </c>
      <c r="G27" s="29">
        <v>-59639.07999999984</v>
      </c>
      <c r="H27" s="29">
        <v>1442130.26</v>
      </c>
      <c r="I27" s="29">
        <v>4278837.779999999</v>
      </c>
      <c r="J27" s="29">
        <v>835714.74</v>
      </c>
      <c r="K27" s="29">
        <f aca="true" t="shared" si="1" ref="K27:K42">SUM(B27:J27)</f>
        <v>16849070.27</v>
      </c>
      <c r="L27"/>
      <c r="M27"/>
      <c r="N27"/>
    </row>
    <row r="28" spans="1:14" ht="16.5" customHeight="1">
      <c r="A28" s="17" t="s">
        <v>23</v>
      </c>
      <c r="B28" s="29">
        <v>-2571581.53</v>
      </c>
      <c r="C28" s="29">
        <v>-1353259.5500000003</v>
      </c>
      <c r="D28" s="29">
        <v>-1815196.3800000001</v>
      </c>
      <c r="E28" s="29">
        <v>-2183338.28</v>
      </c>
      <c r="F28" s="29">
        <v>-993405.5999999999</v>
      </c>
      <c r="G28" s="29">
        <v>-2219768.61</v>
      </c>
      <c r="H28" s="29">
        <v>-913370.4699999999</v>
      </c>
      <c r="I28" s="29">
        <v>-1799060.57</v>
      </c>
      <c r="J28" s="29">
        <v>-353072.44</v>
      </c>
      <c r="K28" s="29">
        <f t="shared" si="1"/>
        <v>-14202053.43</v>
      </c>
      <c r="L28"/>
      <c r="M28"/>
      <c r="N28"/>
    </row>
    <row r="29" spans="1:14" s="22" customFormat="1" ht="16.5" customHeight="1">
      <c r="A29" s="28" t="s">
        <v>57</v>
      </c>
      <c r="B29" s="29">
        <v>-1319498.4000000001</v>
      </c>
      <c r="C29" s="29">
        <v>-1262615.2000000004</v>
      </c>
      <c r="D29" s="29">
        <v>-1431284.7999999998</v>
      </c>
      <c r="E29" s="29">
        <v>-805947.9999999999</v>
      </c>
      <c r="F29" s="29">
        <v>-993405.5999999999</v>
      </c>
      <c r="G29" s="29">
        <v>-656246.7999999999</v>
      </c>
      <c r="H29" s="29">
        <v>-593973.6000000001</v>
      </c>
      <c r="I29" s="29">
        <v>-1300622.4</v>
      </c>
      <c r="J29" s="29">
        <v>-199302.4</v>
      </c>
      <c r="K29" s="29">
        <f t="shared" si="1"/>
        <v>-8562897.200000001</v>
      </c>
      <c r="L29" s="27"/>
      <c r="M29"/>
      <c r="N29"/>
    </row>
    <row r="30" spans="1:14" ht="16.5" customHeight="1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1"/>
        <v>0</v>
      </c>
      <c r="L30"/>
      <c r="M30"/>
      <c r="N30"/>
    </row>
    <row r="31" spans="1:14" ht="16.5" customHeight="1">
      <c r="A31" s="24" t="s">
        <v>21</v>
      </c>
      <c r="B31" s="29">
        <v>-24340.799999999996</v>
      </c>
      <c r="C31" s="29">
        <v>-5812.400000000001</v>
      </c>
      <c r="D31" s="29">
        <v>-10392.800000000001</v>
      </c>
      <c r="E31" s="29">
        <v>-12368.400000000001</v>
      </c>
      <c r="F31" s="25">
        <v>0</v>
      </c>
      <c r="G31" s="29">
        <v>-9517.199999999999</v>
      </c>
      <c r="H31" s="29">
        <v>-2200.7799999999997</v>
      </c>
      <c r="I31" s="29">
        <v>-3434.4999999999995</v>
      </c>
      <c r="J31" s="29">
        <v>-1059.5500000000002</v>
      </c>
      <c r="K31" s="29">
        <f t="shared" si="1"/>
        <v>-69126.43</v>
      </c>
      <c r="L31"/>
      <c r="M31"/>
      <c r="N31"/>
    </row>
    <row r="32" spans="1:14" ht="16.5" customHeight="1">
      <c r="A32" s="24" t="s">
        <v>20</v>
      </c>
      <c r="B32" s="29">
        <v>-1227742.3299999998</v>
      </c>
      <c r="C32" s="29">
        <v>-84831.94999999998</v>
      </c>
      <c r="D32" s="29">
        <v>-373518.78</v>
      </c>
      <c r="E32" s="29">
        <v>-1365021.8799999997</v>
      </c>
      <c r="F32" s="25">
        <v>0</v>
      </c>
      <c r="G32" s="29">
        <v>-1554004.6100000003</v>
      </c>
      <c r="H32" s="29">
        <v>-317196.08999999997</v>
      </c>
      <c r="I32" s="29">
        <v>-495003.67000000004</v>
      </c>
      <c r="J32" s="29">
        <v>-152710.49</v>
      </c>
      <c r="K32" s="29">
        <f t="shared" si="1"/>
        <v>-5570029.8</v>
      </c>
      <c r="L32"/>
      <c r="M32"/>
      <c r="N32"/>
    </row>
    <row r="33" spans="1:14" s="22" customFormat="1" ht="16.5" customHeight="1">
      <c r="A33" s="17" t="s">
        <v>19</v>
      </c>
      <c r="B33" s="26">
        <v>-5940</v>
      </c>
      <c r="C33" s="26">
        <v>-158.4</v>
      </c>
      <c r="D33" s="26">
        <v>-576427.8299999996</v>
      </c>
      <c r="E33" s="26">
        <v>-4714.8</v>
      </c>
      <c r="F33" s="26">
        <v>-606.6</v>
      </c>
      <c r="G33" s="26">
        <v>-2022</v>
      </c>
      <c r="H33" s="26">
        <v>0</v>
      </c>
      <c r="I33" s="26">
        <v>-6058.8</v>
      </c>
      <c r="J33" s="26">
        <v>-167974.81000000008</v>
      </c>
      <c r="K33" s="29">
        <f t="shared" si="1"/>
        <v>-763903.2399999998</v>
      </c>
      <c r="L33"/>
      <c r="M33"/>
      <c r="N33"/>
    </row>
    <row r="34" spans="1:14" ht="16.5" customHeight="1">
      <c r="A34" s="24" t="s">
        <v>18</v>
      </c>
      <c r="B34" s="16">
        <v>0</v>
      </c>
      <c r="C34" s="16">
        <v>0</v>
      </c>
      <c r="D34" s="26">
        <v>-573394.8299999996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-165994.81000000008</v>
      </c>
      <c r="K34" s="29">
        <f t="shared" si="1"/>
        <v>-739389.6399999997</v>
      </c>
      <c r="L34"/>
      <c r="M34"/>
      <c r="N34"/>
    </row>
    <row r="35" spans="1:14" ht="16.5" customHeight="1">
      <c r="A35" s="24" t="s">
        <v>17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1"/>
        <v>0</v>
      </c>
      <c r="L35"/>
      <c r="M35"/>
      <c r="N35"/>
    </row>
    <row r="36" spans="1:14" ht="16.5" customHeight="1">
      <c r="A36" s="24" t="s">
        <v>16</v>
      </c>
      <c r="B36" s="16">
        <v>-5940</v>
      </c>
      <c r="C36" s="16">
        <v>-158.4</v>
      </c>
      <c r="D36" s="16">
        <v>0</v>
      </c>
      <c r="E36" s="16">
        <v>-2692.8</v>
      </c>
      <c r="F36" s="16">
        <v>0</v>
      </c>
      <c r="G36" s="16">
        <v>0</v>
      </c>
      <c r="H36" s="16">
        <v>0</v>
      </c>
      <c r="I36" s="16">
        <v>-6058.8</v>
      </c>
      <c r="J36" s="16">
        <v>-1980</v>
      </c>
      <c r="K36" s="29">
        <f t="shared" si="1"/>
        <v>-16830</v>
      </c>
      <c r="L36"/>
      <c r="M36"/>
      <c r="N36"/>
    </row>
    <row r="37" spans="1:14" ht="16.5" customHeight="1">
      <c r="A37" s="24" t="s">
        <v>15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9">
        <f t="shared" si="1"/>
        <v>0</v>
      </c>
      <c r="L37"/>
      <c r="M37"/>
      <c r="N37"/>
    </row>
    <row r="38" spans="1:14" ht="16.5" customHeight="1">
      <c r="A38" s="24" t="s">
        <v>14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9">
        <f t="shared" si="1"/>
        <v>0</v>
      </c>
      <c r="L38"/>
      <c r="M38"/>
      <c r="N38"/>
    </row>
    <row r="39" spans="1:14" ht="16.5" customHeight="1">
      <c r="A39" s="24" t="s">
        <v>13</v>
      </c>
      <c r="B39" s="16">
        <v>0</v>
      </c>
      <c r="C39" s="16">
        <v>0</v>
      </c>
      <c r="D39" s="16">
        <v>-3033</v>
      </c>
      <c r="E39" s="16">
        <v>-2022</v>
      </c>
      <c r="F39" s="16">
        <v>-606.6</v>
      </c>
      <c r="G39" s="16">
        <v>-2022</v>
      </c>
      <c r="H39" s="16">
        <v>0</v>
      </c>
      <c r="I39" s="16">
        <v>0</v>
      </c>
      <c r="J39" s="16">
        <v>0</v>
      </c>
      <c r="K39" s="29">
        <f t="shared" si="1"/>
        <v>-7683.6</v>
      </c>
      <c r="L39"/>
      <c r="M39"/>
      <c r="N39"/>
    </row>
    <row r="40" spans="1:12" s="22" customFormat="1" ht="16.5" customHeight="1">
      <c r="A40" s="24" t="s">
        <v>12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29">
        <f t="shared" si="1"/>
        <v>0</v>
      </c>
      <c r="L40" s="23"/>
    </row>
    <row r="41" spans="1:14" s="22" customFormat="1" ht="16.5" customHeight="1">
      <c r="A41" s="24" t="s">
        <v>11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9">
        <f t="shared" si="1"/>
        <v>0</v>
      </c>
      <c r="L41" s="23"/>
      <c r="M41"/>
      <c r="N41"/>
    </row>
    <row r="42" spans="1:14" s="22" customFormat="1" ht="16.5" customHeight="1">
      <c r="A42" s="24" t="s">
        <v>10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9">
        <f t="shared" si="1"/>
        <v>0</v>
      </c>
      <c r="L42" s="23"/>
      <c r="M42"/>
      <c r="N42"/>
    </row>
    <row r="43" spans="1:14" s="22" customFormat="1" ht="16.5" customHeight="1">
      <c r="A43" s="24" t="s">
        <v>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70</v>
      </c>
      <c r="B45" s="26">
        <v>4149331.49</v>
      </c>
      <c r="C45" s="26">
        <v>3238111.0700000003</v>
      </c>
      <c r="D45" s="26">
        <v>5504533.86</v>
      </c>
      <c r="E45" s="26">
        <v>4392374.739999999</v>
      </c>
      <c r="F45" s="26">
        <v>2572304.3800000004</v>
      </c>
      <c r="G45" s="26">
        <v>2162151.5300000003</v>
      </c>
      <c r="H45" s="26">
        <v>2355500.73</v>
      </c>
      <c r="I45" s="26">
        <v>6083957.1499999985</v>
      </c>
      <c r="J45" s="26">
        <v>1356761.99</v>
      </c>
      <c r="K45" s="19">
        <f>SUM(B45:J45)</f>
        <v>31815026.939999998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6">
        <v>32301136.08</v>
      </c>
      <c r="C47" s="26">
        <v>30779355.64</v>
      </c>
      <c r="D47" s="26">
        <v>37743245.769999996</v>
      </c>
      <c r="E47" s="26">
        <v>22563785.61</v>
      </c>
      <c r="F47" s="26">
        <v>23654508.840000004</v>
      </c>
      <c r="G47" s="26">
        <v>24455866.619999997</v>
      </c>
      <c r="H47" s="26">
        <v>23242731.650000002</v>
      </c>
      <c r="I47" s="26">
        <v>33982896.03</v>
      </c>
      <c r="J47" s="26">
        <v>11159480.520000001</v>
      </c>
      <c r="K47" s="19">
        <f>SUM(B47:J47)</f>
        <v>239883006.76000002</v>
      </c>
      <c r="L47" s="54"/>
    </row>
    <row r="48" spans="1:13" ht="16.5" customHeight="1">
      <c r="A48" s="17" t="s">
        <v>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32301136.070000004</v>
      </c>
      <c r="C53" s="9">
        <v>30779355.640000004</v>
      </c>
      <c r="D53" s="9">
        <v>37743245.77</v>
      </c>
      <c r="E53" s="9">
        <v>22563785.639999997</v>
      </c>
      <c r="F53" s="9">
        <v>23654508.85</v>
      </c>
      <c r="G53" s="9">
        <v>24455866.6</v>
      </c>
      <c r="H53" s="9">
        <v>23242731.680000003</v>
      </c>
      <c r="I53" s="9">
        <v>33982896.010000005</v>
      </c>
      <c r="J53" s="9">
        <v>11159480.49</v>
      </c>
      <c r="K53" s="5">
        <f>SUM(K54:K66)</f>
        <v>239883006.75000003</v>
      </c>
      <c r="L53" s="8"/>
    </row>
    <row r="54" spans="1:11" ht="16.5" customHeight="1">
      <c r="A54" s="7" t="s">
        <v>58</v>
      </c>
      <c r="B54" s="26">
        <v>28261865.560000006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2" ref="K54:K65">SUM(B54:J54)</f>
        <v>28261865.560000006</v>
      </c>
    </row>
    <row r="55" spans="1:11" ht="16.5" customHeight="1">
      <c r="A55" s="7" t="s">
        <v>59</v>
      </c>
      <c r="B55" s="26">
        <v>4039270.5099999993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2"/>
        <v>4039270.5099999993</v>
      </c>
    </row>
    <row r="56" spans="1:11" ht="16.5" customHeight="1">
      <c r="A56" s="7" t="s">
        <v>4</v>
      </c>
      <c r="B56" s="6">
        <v>0</v>
      </c>
      <c r="C56" s="26">
        <v>30779355.640000004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2"/>
        <v>30779355.640000004</v>
      </c>
    </row>
    <row r="57" spans="1:11" ht="16.5" customHeight="1">
      <c r="A57" s="7" t="s">
        <v>3</v>
      </c>
      <c r="B57" s="6">
        <v>0</v>
      </c>
      <c r="C57" s="6">
        <v>0</v>
      </c>
      <c r="D57" s="26">
        <v>37743245.77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2"/>
        <v>37743245.77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6">
        <v>22563785.639999997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2"/>
        <v>22563785.639999997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6">
        <v>23654508.85</v>
      </c>
      <c r="G59" s="6">
        <v>0</v>
      </c>
      <c r="H59" s="6">
        <v>0</v>
      </c>
      <c r="I59" s="6">
        <v>0</v>
      </c>
      <c r="J59" s="6">
        <v>0</v>
      </c>
      <c r="K59" s="5">
        <f t="shared" si="2"/>
        <v>23654508.85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6">
        <v>24455866.6</v>
      </c>
      <c r="H60" s="6">
        <v>0</v>
      </c>
      <c r="I60" s="6">
        <v>0</v>
      </c>
      <c r="J60" s="6">
        <v>0</v>
      </c>
      <c r="K60" s="5">
        <f t="shared" si="2"/>
        <v>24455866.6</v>
      </c>
    </row>
    <row r="61" spans="1:11" ht="16.5" customHeight="1">
      <c r="A61" s="7" t="s">
        <v>51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6">
        <v>23242731.680000003</v>
      </c>
      <c r="I61" s="6">
        <v>0</v>
      </c>
      <c r="J61" s="6">
        <v>0</v>
      </c>
      <c r="K61" s="5">
        <f t="shared" si="2"/>
        <v>23242731.680000003</v>
      </c>
    </row>
    <row r="62" spans="1:11" ht="16.5" customHeight="1">
      <c r="A62" s="7" t="s">
        <v>52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2"/>
        <v>0</v>
      </c>
    </row>
    <row r="63" spans="1:11" ht="16.5" customHeight="1">
      <c r="A63" s="7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6">
        <v>12670348.11</v>
      </c>
      <c r="J63" s="6">
        <v>0</v>
      </c>
      <c r="K63" s="5">
        <f t="shared" si="2"/>
        <v>12670348.11</v>
      </c>
    </row>
    <row r="64" spans="1:11" ht="16.5" customHeight="1">
      <c r="A64" s="7" t="s">
        <v>54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6">
        <v>21163324.650000002</v>
      </c>
      <c r="J64" s="6">
        <v>0</v>
      </c>
      <c r="K64" s="5">
        <f t="shared" si="2"/>
        <v>21163324.650000002</v>
      </c>
    </row>
    <row r="65" spans="1:11" ht="16.5" customHeight="1">
      <c r="A65" s="7" t="s">
        <v>55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6">
        <v>11159480.49</v>
      </c>
      <c r="K65" s="5">
        <f t="shared" si="2"/>
        <v>11159480.49</v>
      </c>
    </row>
    <row r="66" spans="1:11" ht="18" customHeight="1">
      <c r="A66" s="4" t="s">
        <v>66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149223.25</v>
      </c>
      <c r="J66" s="3">
        <v>0</v>
      </c>
      <c r="K66" s="2">
        <f>SUM(B66:J66)</f>
        <v>149223.25</v>
      </c>
    </row>
    <row r="67" ht="18" customHeight="1">
      <c r="A67" s="55" t="s">
        <v>71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2023-12-20T20:05:25Z</dcterms:modified>
  <cp:category/>
  <cp:version/>
  <cp:contentType/>
  <cp:contentStatus/>
</cp:coreProperties>
</file>