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<sst xmlns="http://schemas.openxmlformats.org/spreadsheetml/2006/main" count="75" uniqueCount="74">
  <si>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</si>
  <si>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</si>
  <si>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</si>
  <si>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</si>
  <si>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</si>
  <si>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</si>
  <si>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</si>
  <si>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</si>
  <si>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</si>
  <si>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</si>
  <si>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</si>
  <si>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</si>
  <si>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</si>
  <si>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</si>
  <si>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</si>
  <si>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</si>
  <si>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</si>
  <si>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</si>
  <si>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</si>
  <si>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</si>
  <si>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</si>
  <si>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</si>
  <si>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</si>
  <si>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</si>
  <si>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</si>
  <si>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</si>
  <si>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</si>
  <si>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</si>
  <si>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</si>
  <si>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</si>
  <si>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</si>
  <si>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</si>
  <si>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</si>
  <si>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</si>
  <si>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</si>
  <si>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</si>
  <si>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</si>
  <si>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</si>
  <si>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</si>
  <si>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</si>
  <si>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</si>
  <si>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</si>
  <si>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</si>
  <si>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</si>
  <si>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</si>
  <si>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</si>
  <si>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</si>
  <si>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</si>
  <si>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</si>
  <si>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</si>
  <si>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</si>
  <si>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</si>
  <si>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</si>
  <si>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</si>
  <si>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</si>
  <si>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</si>
  <si>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</si>
  <si>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</si>
  <si>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</si>
  <si>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</si>
  <si>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</si>
  <si>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</si>
  <si>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</si>
  <si>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</si>
  <si>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</si>
  <si>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</si>
  <si>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</si>
  <si>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</si>
  <si>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</si>
  <si>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</si>
  <si>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</si>
  <si>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14/04/21 - VENCIMENTO 22/04/21</t>
  </si>
  <si>
    <t>5.3. Revisão de Remuneração pelo Transporte Coletivo ¹</t>
  </si>
  <si>
    <t>¹ Fator de transição 02/04.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</si>
</sst>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198249</v>
      </c>
      <c r="C7" s="47">
        <f t="shared" si="0"/>
        <v>170150</v>
      </c>
      <c r="D7" s="47">
        <f t="shared" si="0"/>
        <v>228043</v>
      </c>
      <c r="E7" s="47">
        <f t="shared" si="0"/>
        <v>116172</v>
      </c>
      <c r="F7" s="47">
        <f t="shared" si="0"/>
        <v>136227</v>
      </c>
      <c r="G7" s="47">
        <f t="shared" si="0"/>
        <v>161666</v>
      </c>
      <c r="H7" s="47">
        <f t="shared" si="0"/>
        <v>179717</v>
      </c>
      <c r="I7" s="47">
        <f t="shared" si="0"/>
        <v>223116</v>
      </c>
      <c r="J7" s="47">
        <f t="shared" si="0"/>
        <v>66916</v>
      </c>
      <c r="K7" s="47">
        <f t="shared" si="0"/>
        <v>1480256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10928</v>
      </c>
      <c r="C8" s="45">
        <f t="shared" si="1"/>
        <v>10205</v>
      </c>
      <c r="D8" s="45">
        <f t="shared" si="1"/>
        <v>11578</v>
      </c>
      <c r="E8" s="45">
        <f t="shared" si="1"/>
        <v>6573</v>
      </c>
      <c r="F8" s="45">
        <f t="shared" si="1"/>
        <v>8198</v>
      </c>
      <c r="G8" s="45">
        <f t="shared" si="1"/>
        <v>5166</v>
      </c>
      <c r="H8" s="45">
        <f t="shared" si="1"/>
        <v>4463</v>
      </c>
      <c r="I8" s="45">
        <f t="shared" si="1"/>
        <v>10742</v>
      </c>
      <c r="J8" s="45">
        <f t="shared" si="1"/>
        <v>1734</v>
      </c>
      <c r="K8" s="38">
        <f>SUM(B8:J8)</f>
        <v>69587</v>
      </c>
      <c r="L8"/>
      <c r="M8"/>
      <c r="N8"/>
    </row>
    <row r="9" spans="1:14" ht="16.5" customHeight="1">
      <c r="A9" s="22" t="s">
        <v>34</v>
      </c>
      <c r="B9" s="45">
        <v>10908</v>
      </c>
      <c r="C9" s="45">
        <v>10202</v>
      </c>
      <c r="D9" s="45">
        <v>11576</v>
      </c>
      <c r="E9" s="45">
        <v>6554</v>
      </c>
      <c r="F9" s="45">
        <v>8191</v>
      </c>
      <c r="G9" s="45">
        <v>5166</v>
      </c>
      <c r="H9" s="45">
        <v>4463</v>
      </c>
      <c r="I9" s="45">
        <v>10723</v>
      </c>
      <c r="J9" s="45">
        <v>1734</v>
      </c>
      <c r="K9" s="38">
        <f>SUM(B9:J9)</f>
        <v>69517</v>
      </c>
      <c r="L9"/>
      <c r="M9"/>
      <c r="N9"/>
    </row>
    <row r="10" spans="1:14" ht="16.5" customHeight="1">
      <c r="A10" s="22" t="s">
        <v>33</v>
      </c>
      <c r="B10" s="45">
        <v>20</v>
      </c>
      <c r="C10" s="45">
        <v>3</v>
      </c>
      <c r="D10" s="45">
        <v>2</v>
      </c>
      <c r="E10" s="45">
        <v>19</v>
      </c>
      <c r="F10" s="45">
        <v>7</v>
      </c>
      <c r="G10" s="45">
        <v>0</v>
      </c>
      <c r="H10" s="45">
        <v>0</v>
      </c>
      <c r="I10" s="45">
        <v>19</v>
      </c>
      <c r="J10" s="45">
        <v>0</v>
      </c>
      <c r="K10" s="38">
        <f>SUM(B10:J10)</f>
        <v>70</v>
      </c>
      <c r="L10"/>
      <c r="M10"/>
      <c r="N10"/>
    </row>
    <row r="11" spans="1:14" ht="16.5" customHeight="1">
      <c r="A11" s="44" t="s">
        <v>32</v>
      </c>
      <c r="B11" s="43">
        <v>187321</v>
      </c>
      <c r="C11" s="43">
        <v>159945</v>
      </c>
      <c r="D11" s="43">
        <v>216465</v>
      </c>
      <c r="E11" s="43">
        <v>109599</v>
      </c>
      <c r="F11" s="43">
        <v>128029</v>
      </c>
      <c r="G11" s="43">
        <v>156500</v>
      </c>
      <c r="H11" s="43">
        <v>175254</v>
      </c>
      <c r="I11" s="43">
        <v>212374</v>
      </c>
      <c r="J11" s="43">
        <v>65182</v>
      </c>
      <c r="K11" s="38">
        <f>SUM(B11:J11)</f>
        <v>1410669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1.861418176707078</v>
      </c>
      <c r="C15" s="39">
        <v>1.877284408089584</v>
      </c>
      <c r="D15" s="39">
        <v>1.505247781976505</v>
      </c>
      <c r="E15" s="39">
        <v>2.010093813833248</v>
      </c>
      <c r="F15" s="39">
        <v>1.710838005712398</v>
      </c>
      <c r="G15" s="39">
        <v>1.586517877431025</v>
      </c>
      <c r="H15" s="39">
        <v>1.582333301636479</v>
      </c>
      <c r="I15" s="39">
        <v>1.712745559821066</v>
      </c>
      <c r="J15" s="39">
        <v>1.901828601794387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1269886.3199999998</v>
      </c>
      <c r="C17" s="36">
        <f aca="true" t="shared" si="2" ref="C17:J17">C18+C19+C20+C21+C22+C23+C24</f>
        <v>1202644.0199999998</v>
      </c>
      <c r="D17" s="36">
        <f t="shared" si="2"/>
        <v>1422138.89</v>
      </c>
      <c r="E17" s="36">
        <f t="shared" si="2"/>
        <v>853079.82</v>
      </c>
      <c r="F17" s="36">
        <f t="shared" si="2"/>
        <v>897874.8999999999</v>
      </c>
      <c r="G17" s="36">
        <f t="shared" si="2"/>
        <v>994529.2999999999</v>
      </c>
      <c r="H17" s="36">
        <f t="shared" si="2"/>
        <v>878152.3500000001</v>
      </c>
      <c r="I17" s="36">
        <f t="shared" si="2"/>
        <v>1214042.68</v>
      </c>
      <c r="J17" s="36">
        <f t="shared" si="2"/>
        <v>445991.08999999997</v>
      </c>
      <c r="K17" s="36">
        <f aca="true" t="shared" si="3" ref="K17:K24">SUM(B17:J17)</f>
        <v>9178339.37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665442.59</v>
      </c>
      <c r="C18" s="30">
        <f t="shared" si="4"/>
        <v>626934.69</v>
      </c>
      <c r="D18" s="30">
        <f t="shared" si="4"/>
        <v>930757.5</v>
      </c>
      <c r="E18" s="30">
        <f t="shared" si="4"/>
        <v>412805.58</v>
      </c>
      <c r="F18" s="30">
        <f t="shared" si="4"/>
        <v>511913.82</v>
      </c>
      <c r="G18" s="30">
        <f t="shared" si="4"/>
        <v>614249.97</v>
      </c>
      <c r="H18" s="30">
        <f t="shared" si="4"/>
        <v>544308.88</v>
      </c>
      <c r="I18" s="30">
        <f t="shared" si="4"/>
        <v>682132.55</v>
      </c>
      <c r="J18" s="30">
        <f t="shared" si="4"/>
        <v>231790.33</v>
      </c>
      <c r="K18" s="30">
        <f t="shared" si="3"/>
        <v>5220335.909999999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573224.34</v>
      </c>
      <c r="C19" s="30">
        <f t="shared" si="5"/>
        <v>550000.03</v>
      </c>
      <c r="D19" s="30">
        <f t="shared" si="5"/>
        <v>470263.16</v>
      </c>
      <c r="E19" s="30">
        <f t="shared" si="5"/>
        <v>416972.36</v>
      </c>
      <c r="F19" s="30">
        <f t="shared" si="5"/>
        <v>363887.8</v>
      </c>
      <c r="G19" s="30">
        <f t="shared" si="5"/>
        <v>360268.59</v>
      </c>
      <c r="H19" s="30">
        <f t="shared" si="5"/>
        <v>316969.19</v>
      </c>
      <c r="I19" s="30">
        <f t="shared" si="5"/>
        <v>486186.95</v>
      </c>
      <c r="J19" s="30">
        <f t="shared" si="5"/>
        <v>209035.15</v>
      </c>
      <c r="K19" s="30">
        <f t="shared" si="3"/>
        <v>3746807.57</v>
      </c>
      <c r="L19"/>
      <c r="M19"/>
      <c r="N19"/>
    </row>
    <row r="20" spans="1:14" ht="16.5" customHeight="1">
      <c r="A20" s="18" t="s">
        <v>27</v>
      </c>
      <c r="B20" s="30">
        <v>31345.3</v>
      </c>
      <c r="C20" s="30">
        <v>22937.42</v>
      </c>
      <c r="D20" s="30">
        <v>21693.47</v>
      </c>
      <c r="E20" s="30">
        <v>20530</v>
      </c>
      <c r="F20" s="30">
        <v>20687.34</v>
      </c>
      <c r="G20" s="30">
        <v>19561.7</v>
      </c>
      <c r="H20" s="30">
        <v>22415.6</v>
      </c>
      <c r="I20" s="30">
        <v>42951.3</v>
      </c>
      <c r="J20" s="30">
        <v>11149.5</v>
      </c>
      <c r="K20" s="30">
        <f t="shared" si="3"/>
        <v>213271.63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68</v>
      </c>
      <c r="B23" s="30">
        <v>-1511.85</v>
      </c>
      <c r="C23" s="30">
        <v>0</v>
      </c>
      <c r="D23" s="30">
        <v>0</v>
      </c>
      <c r="E23" s="30">
        <v>0</v>
      </c>
      <c r="F23" s="30">
        <v>0</v>
      </c>
      <c r="G23" s="30">
        <v>-936.9</v>
      </c>
      <c r="H23" s="30">
        <v>0</v>
      </c>
      <c r="I23" s="30">
        <v>0</v>
      </c>
      <c r="J23" s="30">
        <v>0</v>
      </c>
      <c r="K23" s="30">
        <f t="shared" si="3"/>
        <v>-2448.75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393072.49</v>
      </c>
      <c r="C27" s="30">
        <f t="shared" si="6"/>
        <v>422405.24</v>
      </c>
      <c r="D27" s="30">
        <f t="shared" si="6"/>
        <v>461672.38</v>
      </c>
      <c r="E27" s="30">
        <f t="shared" si="6"/>
        <v>249425.2</v>
      </c>
      <c r="F27" s="30">
        <f t="shared" si="6"/>
        <v>280954.63999999996</v>
      </c>
      <c r="G27" s="30">
        <f t="shared" si="6"/>
        <v>282184.83</v>
      </c>
      <c r="H27" s="30">
        <f t="shared" si="6"/>
        <v>291158.58999999997</v>
      </c>
      <c r="I27" s="30">
        <f t="shared" si="6"/>
        <v>382446.35</v>
      </c>
      <c r="J27" s="30">
        <f t="shared" si="6"/>
        <v>171919.51</v>
      </c>
      <c r="K27" s="30">
        <f aca="true" t="shared" si="7" ref="K27:K35">SUM(B27:J27)</f>
        <v>2935239.2299999995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-98304.06</v>
      </c>
      <c r="C28" s="30">
        <f t="shared" si="8"/>
        <v>-49354.380000000005</v>
      </c>
      <c r="D28" s="30">
        <f t="shared" si="8"/>
        <v>-65562.20999999999</v>
      </c>
      <c r="E28" s="30">
        <f t="shared" si="8"/>
        <v>-87301.36</v>
      </c>
      <c r="F28" s="30">
        <f t="shared" si="8"/>
        <v>-36040.4</v>
      </c>
      <c r="G28" s="30">
        <f t="shared" si="8"/>
        <v>-73752.24</v>
      </c>
      <c r="H28" s="30">
        <f t="shared" si="8"/>
        <v>-31706.589999999997</v>
      </c>
      <c r="I28" s="30">
        <f t="shared" si="8"/>
        <v>-66016.20999999999</v>
      </c>
      <c r="J28" s="30">
        <f t="shared" si="8"/>
        <v>-13440.279999999999</v>
      </c>
      <c r="K28" s="30">
        <f t="shared" si="7"/>
        <v>-521477.73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-47995.2</v>
      </c>
      <c r="C29" s="30">
        <f aca="true" t="shared" si="9" ref="C29:J29">-ROUND((C9)*$E$3,2)</f>
        <v>-44888.8</v>
      </c>
      <c r="D29" s="30">
        <f t="shared" si="9"/>
        <v>-50934.4</v>
      </c>
      <c r="E29" s="30">
        <f t="shared" si="9"/>
        <v>-28837.6</v>
      </c>
      <c r="F29" s="30">
        <f t="shared" si="9"/>
        <v>-36040.4</v>
      </c>
      <c r="G29" s="30">
        <f t="shared" si="9"/>
        <v>-22730.4</v>
      </c>
      <c r="H29" s="30">
        <f t="shared" si="9"/>
        <v>-19637.2</v>
      </c>
      <c r="I29" s="30">
        <f t="shared" si="9"/>
        <v>-47181.2</v>
      </c>
      <c r="J29" s="30">
        <f t="shared" si="9"/>
        <v>-7629.6</v>
      </c>
      <c r="K29" s="30">
        <f t="shared" si="7"/>
        <v>-305874.8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-1601.6</v>
      </c>
      <c r="C31" s="30">
        <v>-400.4</v>
      </c>
      <c r="D31" s="30">
        <v>-299.2</v>
      </c>
      <c r="E31" s="30">
        <v>-453.2</v>
      </c>
      <c r="F31" s="26">
        <v>0</v>
      </c>
      <c r="G31" s="30">
        <v>-400.4</v>
      </c>
      <c r="H31" s="30">
        <v>-91.01</v>
      </c>
      <c r="I31" s="30">
        <v>-142.02</v>
      </c>
      <c r="J31" s="30">
        <v>-43.82</v>
      </c>
      <c r="K31" s="30">
        <f t="shared" si="7"/>
        <v>-3431.65</v>
      </c>
      <c r="L31"/>
      <c r="M31"/>
      <c r="N31"/>
    </row>
    <row r="32" spans="1:14" ht="16.5" customHeight="1">
      <c r="A32" s="25" t="s">
        <v>20</v>
      </c>
      <c r="B32" s="30">
        <v>-48707.26</v>
      </c>
      <c r="C32" s="30">
        <v>-4065.18</v>
      </c>
      <c r="D32" s="30">
        <v>-14328.61</v>
      </c>
      <c r="E32" s="30">
        <v>-58010.56</v>
      </c>
      <c r="F32" s="26">
        <v>0</v>
      </c>
      <c r="G32" s="30">
        <v>-50621.44</v>
      </c>
      <c r="H32" s="30">
        <v>-11978.38</v>
      </c>
      <c r="I32" s="30">
        <v>-18692.99</v>
      </c>
      <c r="J32" s="30">
        <v>-5766.86</v>
      </c>
      <c r="K32" s="30">
        <f t="shared" si="7"/>
        <v>-212171.27999999997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491376.55</v>
      </c>
      <c r="C45" s="27">
        <v>471759.62</v>
      </c>
      <c r="D45" s="27">
        <v>546347.75</v>
      </c>
      <c r="E45" s="27">
        <v>336726.56</v>
      </c>
      <c r="F45" s="27">
        <v>316995.04</v>
      </c>
      <c r="G45" s="27">
        <v>355937.07</v>
      </c>
      <c r="H45" s="27">
        <v>322865.18</v>
      </c>
      <c r="I45" s="27">
        <v>448462.56</v>
      </c>
      <c r="J45" s="27">
        <v>190892.95</v>
      </c>
      <c r="K45" s="27">
        <f>SUM(B45:J45)</f>
        <v>3481363.2800000003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1662958.8099999998</v>
      </c>
      <c r="C47" s="27">
        <f aca="true" t="shared" si="11" ref="C47:J47">IF(C17+C27+C48&lt;0,0,C17+C27+C48)</f>
        <v>1625049.2599999998</v>
      </c>
      <c r="D47" s="27">
        <f t="shared" si="11"/>
        <v>1883811.27</v>
      </c>
      <c r="E47" s="27">
        <f t="shared" si="11"/>
        <v>1102505.02</v>
      </c>
      <c r="F47" s="27">
        <f t="shared" si="11"/>
        <v>1178829.5399999998</v>
      </c>
      <c r="G47" s="27">
        <f t="shared" si="11"/>
        <v>1276714.13</v>
      </c>
      <c r="H47" s="27">
        <f t="shared" si="11"/>
        <v>1169310.94</v>
      </c>
      <c r="I47" s="27">
        <f t="shared" si="11"/>
        <v>1596489.0299999998</v>
      </c>
      <c r="J47" s="27">
        <f t="shared" si="11"/>
        <v>617910.6</v>
      </c>
      <c r="K47" s="20">
        <f>SUM(B47:J47)</f>
        <v>12113578.599999998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1662958.8099999998</v>
      </c>
      <c r="C53" s="10">
        <f t="shared" si="13"/>
        <v>1625049.26</v>
      </c>
      <c r="D53" s="10">
        <f t="shared" si="13"/>
        <v>1883811.28</v>
      </c>
      <c r="E53" s="10">
        <f t="shared" si="13"/>
        <v>1102505.03</v>
      </c>
      <c r="F53" s="10">
        <f t="shared" si="13"/>
        <v>1178829.54</v>
      </c>
      <c r="G53" s="10">
        <f t="shared" si="13"/>
        <v>1276714.12</v>
      </c>
      <c r="H53" s="10">
        <f t="shared" si="13"/>
        <v>1169310.93</v>
      </c>
      <c r="I53" s="10">
        <f>SUM(I54:I66)</f>
        <v>1596489.02</v>
      </c>
      <c r="J53" s="10">
        <f t="shared" si="13"/>
        <v>617910.6</v>
      </c>
      <c r="K53" s="5">
        <f>SUM(K54:K66)</f>
        <v>12113578.589999998</v>
      </c>
      <c r="L53" s="9"/>
    </row>
    <row r="54" spans="1:11" ht="16.5" customHeight="1">
      <c r="A54" s="7" t="s">
        <v>59</v>
      </c>
      <c r="B54" s="8">
        <v>1455875.16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1455875.16</v>
      </c>
    </row>
    <row r="55" spans="1:11" ht="16.5" customHeight="1">
      <c r="A55" s="7" t="s">
        <v>60</v>
      </c>
      <c r="B55" s="8">
        <v>207083.65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207083.65</v>
      </c>
    </row>
    <row r="56" spans="1:11" ht="16.5" customHeight="1">
      <c r="A56" s="7" t="s">
        <v>4</v>
      </c>
      <c r="B56" s="6">
        <v>0</v>
      </c>
      <c r="C56" s="8">
        <v>1625049.26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1625049.26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1883811.28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1883811.28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1102505.03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1102505.03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1178829.54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1178829.54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1276714.12</v>
      </c>
      <c r="H60" s="6">
        <v>0</v>
      </c>
      <c r="I60" s="6">
        <v>0</v>
      </c>
      <c r="J60" s="6">
        <v>0</v>
      </c>
      <c r="K60" s="5">
        <f t="shared" si="14"/>
        <v>1276714.12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1169310.93</v>
      </c>
      <c r="I61" s="6">
        <v>0</v>
      </c>
      <c r="J61" s="6">
        <v>0</v>
      </c>
      <c r="K61" s="5">
        <f t="shared" si="14"/>
        <v>1169310.93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665789</v>
      </c>
      <c r="J63" s="6">
        <v>0</v>
      </c>
      <c r="K63" s="5">
        <f t="shared" si="14"/>
        <v>665789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930700.02</v>
      </c>
      <c r="J64" s="6">
        <v>0</v>
      </c>
      <c r="K64" s="5">
        <f t="shared" si="14"/>
        <v>930700.02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617910.6</v>
      </c>
      <c r="K65" s="5">
        <f t="shared" si="14"/>
        <v>617910.6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2021-04-20T20:01:52Z</dcterms:modified>
  <cp:category/>
  <cp:version/>
  <cp:contentType/>
  <cp:contentStatus/>
</cp:coreProperties>
</file>