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total" sheetId="1" r:id="rId1"/>
  </sheets>
  <definedNames>
    <definedName name="_xlnm.Print_Area" localSheetId="0">'total'!$A$1:$L$68</definedName>
    <definedName name="_xlnm.Print_Titles" localSheetId="0">'total'!$4:$6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<sst xmlns="http://schemas.openxmlformats.org/spreadsheetml/2006/main" count="81" uniqueCount="80">
  <si>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</si>
  <si>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</si>
  <si>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</si>
  <si>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</si>
  <si>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</si>
  <si>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</si>
  <si>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</si>
  <si>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</si>
  <si>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</si>
  <si>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</si>
  <si>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</si>
  <si>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</si>
  <si>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</si>
  <si>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</si>
  <si>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</si>
  <si>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</si>
  <si>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</si>
  <si>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</si>
  <si>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</si>
  <si>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</si>
  <si>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</si>
  <si>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</si>
  <si>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</si>
  <si>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</si>
  <si>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</si>
  <si>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</si>
  <si>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</si>
  <si>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</si>
  <si>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</si>
  <si>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</si>
  <si>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</si>
  <si>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</si>
  <si>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</si>
  <si>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</si>
  <si>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</si>
  <si>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</si>
  <si>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</si>
  <si>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</si>
  <si>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</si>
  <si>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</si>
  <si>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</si>
  <si>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</si>
  <si>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</si>
  <si>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</si>
  <si>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</si>
  <si>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</si>
  <si>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</si>
  <si>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</si>
  <si>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</si>
  <si>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</si>
  <si>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</si>
  <si>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</si>
  <si>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</si>
  <si>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</si>
  <si>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</si>
  <si>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</si>
  <si>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</si>
  <si>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</si>
  <si>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</si>
  <si>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</si>
  <si>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</si>
  <si>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</si>
  <si>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</si>
  <si>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</si>
  <si>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</si>
  <si>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</si>
  <si>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</si>
  <si>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</si>
  <si>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</si>
  <si>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</si>
  <si>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</si>
  <si>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</si>
  <si>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</si>
  <si>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</si>
  <si>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7.15. Consórcio KBPX</t>
  </si>
  <si>
    <t>5.3. Revisão de Remuneração pelo Transporte Coletivo ¹</t>
  </si>
  <si>
    <t>¹ Frota parada de abril.</t>
  </si>
  <si>
    <t xml:space="preserve">  Energia para tração de março e abril (AR0).</t>
  </si>
  <si>
    <t>OPERAÇÃO DE 01 A 30/04/21 - VENCIMENTO DE 09/04 A 07/05/21</t>
  </si>
  <si>
    <t>3. Fator de Transição na Remuneração (Cálculo diário)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</si>
</sst>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9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5" t="s">
        <v>1</v>
      </c>
      <c r="B4" s="56" t="s">
        <v>2</v>
      </c>
      <c r="C4" s="57"/>
      <c r="D4" s="57"/>
      <c r="E4" s="57"/>
      <c r="F4" s="57"/>
      <c r="G4" s="57"/>
      <c r="H4" s="57"/>
      <c r="I4" s="57"/>
      <c r="J4" s="57"/>
      <c r="K4" s="57"/>
      <c r="L4" s="58" t="s">
        <v>3</v>
      </c>
    </row>
    <row r="5" spans="1:12" ht="30" customHeight="1">
      <c r="A5" s="55"/>
      <c r="B5" s="6" t="s">
        <v>4</v>
      </c>
      <c r="C5" s="6" t="s">
        <v>61</v>
      </c>
      <c r="D5" s="6" t="s">
        <v>5</v>
      </c>
      <c r="E5" s="7" t="s">
        <v>62</v>
      </c>
      <c r="F5" s="7" t="s">
        <v>63</v>
      </c>
      <c r="G5" s="7" t="s">
        <v>64</v>
      </c>
      <c r="H5" s="7" t="s">
        <v>65</v>
      </c>
      <c r="I5" s="6" t="s">
        <v>6</v>
      </c>
      <c r="J5" s="6" t="s">
        <v>66</v>
      </c>
      <c r="K5" s="6" t="s">
        <v>4</v>
      </c>
      <c r="L5" s="55"/>
    </row>
    <row r="6" spans="1:12" ht="18.75" customHeight="1">
      <c r="A6" s="55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5"/>
    </row>
    <row r="7" spans="1:13" ht="17.25" customHeight="1">
      <c r="A7" s="9" t="s">
        <v>17</v>
      </c>
      <c r="B7" s="10">
        <v>1212044</v>
      </c>
      <c r="C7" s="10">
        <v>1603902</v>
      </c>
      <c r="D7" s="10">
        <v>4526359</v>
      </c>
      <c r="E7" s="10">
        <v>4096551</v>
      </c>
      <c r="F7" s="10">
        <v>4297462</v>
      </c>
      <c r="G7" s="10">
        <v>2072143</v>
      </c>
      <c r="H7" s="10">
        <v>1049813</v>
      </c>
      <c r="I7" s="10">
        <v>1976140</v>
      </c>
      <c r="J7" s="10">
        <v>1471206</v>
      </c>
      <c r="K7" s="10">
        <v>3278104</v>
      </c>
      <c r="L7" s="10">
        <f>SUM(B7:K7)</f>
        <v>25583724</v>
      </c>
      <c r="M7" s="11"/>
    </row>
    <row r="8" spans="1:13" ht="17.25" customHeight="1">
      <c r="A8" s="12" t="s">
        <v>18</v>
      </c>
      <c r="B8" s="13">
        <v>85014</v>
      </c>
      <c r="C8" s="13">
        <v>112631</v>
      </c>
      <c r="D8" s="13">
        <v>311250</v>
      </c>
      <c r="E8" s="13">
        <v>260603</v>
      </c>
      <c r="F8" s="13">
        <v>262547</v>
      </c>
      <c r="G8" s="13">
        <v>146770</v>
      </c>
      <c r="H8" s="13">
        <v>67369</v>
      </c>
      <c r="I8" s="13">
        <v>92717</v>
      </c>
      <c r="J8" s="13">
        <v>80037</v>
      </c>
      <c r="K8" s="13">
        <v>191845</v>
      </c>
      <c r="L8" s="13">
        <f>SUM(B8:K8)</f>
        <v>1610783</v>
      </c>
      <c r="M8"/>
    </row>
    <row r="9" spans="1:13" ht="17.25" customHeight="1">
      <c r="A9" s="14" t="s">
        <v>19</v>
      </c>
      <c r="B9" s="15">
        <v>84983</v>
      </c>
      <c r="C9" s="15">
        <v>112631</v>
      </c>
      <c r="D9" s="15">
        <v>311250</v>
      </c>
      <c r="E9" s="15">
        <v>260603</v>
      </c>
      <c r="F9" s="15">
        <v>262547</v>
      </c>
      <c r="G9" s="15">
        <v>146770</v>
      </c>
      <c r="H9" s="15">
        <v>67327</v>
      </c>
      <c r="I9" s="15">
        <v>92717</v>
      </c>
      <c r="J9" s="15">
        <v>80037</v>
      </c>
      <c r="K9" s="15">
        <v>191845</v>
      </c>
      <c r="L9" s="13">
        <f>SUM(B9:K9)</f>
        <v>1610710</v>
      </c>
      <c r="M9"/>
    </row>
    <row r="10" spans="1:13" ht="17.25" customHeight="1">
      <c r="A10" s="14" t="s">
        <v>20</v>
      </c>
      <c r="B10" s="15">
        <v>31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42</v>
      </c>
      <c r="I10" s="15">
        <v>0</v>
      </c>
      <c r="J10" s="15">
        <v>0</v>
      </c>
      <c r="K10" s="15">
        <v>0</v>
      </c>
      <c r="L10" s="13">
        <f>SUM(B10:K10)</f>
        <v>73</v>
      </c>
      <c r="M10"/>
    </row>
    <row r="11" spans="1:13" ht="17.25" customHeight="1">
      <c r="A11" s="12" t="s">
        <v>21</v>
      </c>
      <c r="B11" s="15">
        <v>1127030</v>
      </c>
      <c r="C11" s="15">
        <v>1491271</v>
      </c>
      <c r="D11" s="15">
        <v>4215109</v>
      </c>
      <c r="E11" s="15">
        <v>3835948</v>
      </c>
      <c r="F11" s="15">
        <v>4034915</v>
      </c>
      <c r="G11" s="15">
        <v>1925373</v>
      </c>
      <c r="H11" s="15">
        <v>982444</v>
      </c>
      <c r="I11" s="15">
        <v>1883423</v>
      </c>
      <c r="J11" s="15">
        <v>1391169</v>
      </c>
      <c r="K11" s="15">
        <v>3086259</v>
      </c>
      <c r="L11" s="13">
        <f>SUM(B11:K11)</f>
        <v>23972941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79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73</v>
      </c>
      <c r="B17" s="25">
        <v>11497912.329999998</v>
      </c>
      <c r="C17" s="25">
        <v>9221786.51</v>
      </c>
      <c r="D17" s="25">
        <v>30763050.869999997</v>
      </c>
      <c r="E17" s="25">
        <v>25052890.59</v>
      </c>
      <c r="F17" s="25">
        <v>26940367.21</v>
      </c>
      <c r="G17" s="25">
        <v>14478544.020000001</v>
      </c>
      <c r="H17" s="25">
        <v>8060234.920000003</v>
      </c>
      <c r="I17" s="25">
        <v>11166797.129999999</v>
      </c>
      <c r="J17" s="25">
        <v>11975505.620000003</v>
      </c>
      <c r="K17" s="25">
        <v>15695037.250000002</v>
      </c>
      <c r="L17" s="25">
        <f>L18+L19+L20+L21+L22+L23+L24</f>
        <v>164852126.44999996</v>
      </c>
      <c r="M17"/>
    </row>
    <row r="18" spans="1:13" ht="17.25" customHeight="1">
      <c r="A18" s="26" t="s">
        <v>23</v>
      </c>
      <c r="B18" s="33">
        <v>7039672.76</v>
      </c>
      <c r="C18" s="33">
        <v>4910025.21</v>
      </c>
      <c r="D18" s="33">
        <v>16502199.629999997</v>
      </c>
      <c r="E18" s="33">
        <v>15103983.52</v>
      </c>
      <c r="F18" s="33">
        <v>14026056.47</v>
      </c>
      <c r="G18" s="33">
        <v>7431740.909999999</v>
      </c>
      <c r="H18" s="33">
        <v>4148441.060000001</v>
      </c>
      <c r="I18" s="33">
        <v>6485889.119999997</v>
      </c>
      <c r="J18" s="33">
        <v>5199094.86</v>
      </c>
      <c r="K18" s="33">
        <v>9458313.49</v>
      </c>
      <c r="L18" s="33">
        <f aca="true" t="shared" si="0" ref="L18:L24">SUM(B18:K18)</f>
        <v>90305417.02999997</v>
      </c>
      <c r="M18"/>
    </row>
    <row r="19" spans="1:13" ht="17.25" customHeight="1">
      <c r="A19" s="27" t="s">
        <v>24</v>
      </c>
      <c r="B19" s="33">
        <v>4378966.859999999</v>
      </c>
      <c r="C19" s="33">
        <v>4134288.67</v>
      </c>
      <c r="D19" s="33">
        <v>13478103.28</v>
      </c>
      <c r="E19" s="33">
        <v>9499438.279999997</v>
      </c>
      <c r="F19" s="33">
        <v>12173786.790000001</v>
      </c>
      <c r="G19" s="33">
        <v>6558648.23</v>
      </c>
      <c r="H19" s="33">
        <v>3654876.6600000006</v>
      </c>
      <c r="I19" s="33">
        <v>4508961.749999999</v>
      </c>
      <c r="J19" s="33">
        <v>6457746.900000001</v>
      </c>
      <c r="K19" s="33">
        <v>5801099.300000001</v>
      </c>
      <c r="L19" s="33">
        <f t="shared" si="0"/>
        <v>70645916.72</v>
      </c>
      <c r="M19"/>
    </row>
    <row r="20" spans="1:13" ht="17.25" customHeight="1">
      <c r="A20" s="27" t="s">
        <v>25</v>
      </c>
      <c r="B20" s="33">
        <v>42921.2</v>
      </c>
      <c r="C20" s="33">
        <v>136572.40000000002</v>
      </c>
      <c r="D20" s="33">
        <v>699591.5000000001</v>
      </c>
      <c r="E20" s="33">
        <v>529702.2000000001</v>
      </c>
      <c r="F20" s="33">
        <v>698945.72</v>
      </c>
      <c r="G20" s="33">
        <v>489837.88000000006</v>
      </c>
      <c r="H20" s="33">
        <v>276049.19000000006</v>
      </c>
      <c r="I20" s="33">
        <v>130678.40000000002</v>
      </c>
      <c r="J20" s="33">
        <v>235507.40000000002</v>
      </c>
      <c r="K20" s="33">
        <v>352467.9999999999</v>
      </c>
      <c r="L20" s="33">
        <f t="shared" si="0"/>
        <v>3592273.89</v>
      </c>
      <c r="M20"/>
    </row>
    <row r="21" spans="1:13" ht="17.25" customHeight="1">
      <c r="A21" s="27" t="s">
        <v>26</v>
      </c>
      <c r="B21" s="33">
        <v>41578.23</v>
      </c>
      <c r="C21" s="29">
        <v>41578.23</v>
      </c>
      <c r="D21" s="29">
        <v>83156.46</v>
      </c>
      <c r="E21" s="29">
        <v>83156.46</v>
      </c>
      <c r="F21" s="33">
        <v>41578.23</v>
      </c>
      <c r="G21" s="29">
        <v>0</v>
      </c>
      <c r="H21" s="33">
        <v>41578.23</v>
      </c>
      <c r="I21" s="29">
        <v>41578.23</v>
      </c>
      <c r="J21" s="29">
        <v>83156.46</v>
      </c>
      <c r="K21" s="29">
        <v>83156.46</v>
      </c>
      <c r="L21" s="33">
        <f t="shared" si="0"/>
        <v>540516.99</v>
      </c>
      <c r="M21"/>
    </row>
    <row r="22" spans="1:13" ht="17.25" customHeight="1">
      <c r="A22" s="27" t="s">
        <v>27</v>
      </c>
      <c r="B22" s="30">
        <v>0</v>
      </c>
      <c r="C22" s="30">
        <v>0</v>
      </c>
      <c r="D22" s="30">
        <v>0</v>
      </c>
      <c r="E22" s="33">
        <v>-134199.90000000002</v>
      </c>
      <c r="F22" s="33">
        <v>0</v>
      </c>
      <c r="G22" s="33">
        <v>0</v>
      </c>
      <c r="H22" s="30">
        <v>-52679.10000000002</v>
      </c>
      <c r="I22" s="33">
        <v>0</v>
      </c>
      <c r="J22" s="30">
        <v>0</v>
      </c>
      <c r="K22" s="30">
        <v>0</v>
      </c>
      <c r="L22" s="33">
        <f t="shared" si="0"/>
        <v>-186879.00000000006</v>
      </c>
      <c r="M22"/>
    </row>
    <row r="23" spans="1:13" ht="17.25" customHeight="1">
      <c r="A23" s="27" t="s">
        <v>71</v>
      </c>
      <c r="B23" s="33">
        <v>-5226.72</v>
      </c>
      <c r="C23" s="33">
        <v>-678</v>
      </c>
      <c r="D23" s="33">
        <v>0</v>
      </c>
      <c r="E23" s="33">
        <v>-29189.970000000005</v>
      </c>
      <c r="F23" s="33">
        <v>0</v>
      </c>
      <c r="G23" s="33">
        <v>-1683</v>
      </c>
      <c r="H23" s="33">
        <v>-8031.12</v>
      </c>
      <c r="I23" s="33">
        <v>-310.37</v>
      </c>
      <c r="J23" s="33">
        <v>0</v>
      </c>
      <c r="K23" s="33">
        <v>0</v>
      </c>
      <c r="L23" s="33">
        <f t="shared" si="0"/>
        <v>-45119.18000000001</v>
      </c>
      <c r="M23"/>
    </row>
    <row r="24" spans="1:13" ht="17.25" customHeight="1">
      <c r="A24" s="27" t="s">
        <v>72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0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28</v>
      </c>
      <c r="B27" s="33">
        <v>2371.6599999996834</v>
      </c>
      <c r="C27" s="33">
        <v>1037074.1799999998</v>
      </c>
      <c r="D27" s="33">
        <v>2652869.009999999</v>
      </c>
      <c r="E27" s="33">
        <v>2622030.9299999997</v>
      </c>
      <c r="F27" s="33">
        <v>-614020.62</v>
      </c>
      <c r="G27" s="33">
        <v>2081498.0499999998</v>
      </c>
      <c r="H27" s="33">
        <v>568341.0900000003</v>
      </c>
      <c r="I27" s="33">
        <v>454569.77</v>
      </c>
      <c r="J27" s="33">
        <v>2266050.34</v>
      </c>
      <c r="K27" s="33">
        <v>2471820.66</v>
      </c>
      <c r="L27" s="33">
        <f aca="true" t="shared" si="1" ref="L27:L46">SUM(B27:K27)</f>
        <v>13542605.069999997</v>
      </c>
      <c r="M27"/>
    </row>
    <row r="28" spans="1:13" ht="18.75" customHeight="1">
      <c r="A28" s="27" t="s">
        <v>29</v>
      </c>
      <c r="B28" s="33">
        <v>-373925.19999999995</v>
      </c>
      <c r="C28" s="33">
        <v>-495576.39999999997</v>
      </c>
      <c r="D28" s="33">
        <v>-1369500</v>
      </c>
      <c r="E28" s="33">
        <v>-1146653.1999999997</v>
      </c>
      <c r="F28" s="33">
        <v>-1155206.8</v>
      </c>
      <c r="G28" s="33">
        <v>-645788.0000000001</v>
      </c>
      <c r="H28" s="33">
        <v>-296238.79999999993</v>
      </c>
      <c r="I28" s="33">
        <v>-625360.65</v>
      </c>
      <c r="J28" s="33">
        <v>-352162.8</v>
      </c>
      <c r="K28" s="33">
        <v>-844118</v>
      </c>
      <c r="L28" s="33">
        <f t="shared" si="1"/>
        <v>-7304529.85</v>
      </c>
      <c r="M28"/>
    </row>
    <row r="29" spans="1:13" s="36" customFormat="1" ht="18.75" customHeight="1">
      <c r="A29" s="34" t="s">
        <v>56</v>
      </c>
      <c r="B29" s="33">
        <v>-373925.19999999995</v>
      </c>
      <c r="C29" s="33">
        <v>-495576.39999999997</v>
      </c>
      <c r="D29" s="33">
        <v>-1369500</v>
      </c>
      <c r="E29" s="33">
        <v>-1146653.1999999997</v>
      </c>
      <c r="F29" s="33">
        <v>-1155206.8</v>
      </c>
      <c r="G29" s="33">
        <v>-645788.0000000001</v>
      </c>
      <c r="H29" s="33">
        <v>-296238.79999999993</v>
      </c>
      <c r="I29" s="33">
        <v>-407954.80000000005</v>
      </c>
      <c r="J29" s="33">
        <v>-352162.8</v>
      </c>
      <c r="K29" s="33">
        <v>-844118</v>
      </c>
      <c r="L29" s="33">
        <f t="shared" si="1"/>
        <v>-7087123.999999999</v>
      </c>
      <c r="M29" s="35"/>
    </row>
    <row r="30" spans="1:13" ht="18.75" customHeight="1">
      <c r="A30" s="37" t="s">
        <v>30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1"/>
        <v>0</v>
      </c>
      <c r="M30"/>
    </row>
    <row r="31" spans="1:13" ht="18.75" customHeight="1">
      <c r="A31" s="37" t="s">
        <v>31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-1497.9699999999998</v>
      </c>
      <c r="J31" s="17">
        <v>0</v>
      </c>
      <c r="K31" s="17">
        <v>0</v>
      </c>
      <c r="L31" s="33">
        <f t="shared" si="1"/>
        <v>-1497.9699999999998</v>
      </c>
      <c r="M31"/>
    </row>
    <row r="32" spans="1:13" ht="18.75" customHeight="1">
      <c r="A32" s="37" t="s">
        <v>32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-215907.88</v>
      </c>
      <c r="J32" s="17">
        <v>0</v>
      </c>
      <c r="K32" s="17">
        <v>0</v>
      </c>
      <c r="L32" s="33">
        <f t="shared" si="1"/>
        <v>-215907.88</v>
      </c>
      <c r="M32"/>
    </row>
    <row r="33" spans="1:13" s="36" customFormat="1" ht="18.75" customHeight="1">
      <c r="A33" s="27" t="s">
        <v>33</v>
      </c>
      <c r="B33" s="38">
        <v>-620174.2399999999</v>
      </c>
      <c r="C33" s="38">
        <v>-871.2</v>
      </c>
      <c r="D33" s="38">
        <v>-1623.6</v>
      </c>
      <c r="E33" s="38">
        <v>-141773.18000000008</v>
      </c>
      <c r="F33" s="38">
        <v>-79.2</v>
      </c>
      <c r="G33" s="38">
        <v>-3088.8</v>
      </c>
      <c r="H33" s="38">
        <v>-244951.8200000001</v>
      </c>
      <c r="I33" s="38">
        <v>-79.2</v>
      </c>
      <c r="J33" s="38">
        <v>-435.6</v>
      </c>
      <c r="K33" s="38">
        <v>-3128.4</v>
      </c>
      <c r="L33" s="33">
        <f t="shared" si="1"/>
        <v>-1016205.2399999999</v>
      </c>
      <c r="M33"/>
    </row>
    <row r="34" spans="1:13" ht="18.75" customHeight="1">
      <c r="A34" s="37" t="s">
        <v>34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t="shared" si="1"/>
        <v>0</v>
      </c>
      <c r="M34"/>
    </row>
    <row r="35" spans="1:13" ht="18.75" customHeight="1">
      <c r="A35" s="37" t="s">
        <v>35</v>
      </c>
      <c r="B35" s="33">
        <v>-619857.4399999998</v>
      </c>
      <c r="C35" s="17">
        <v>0</v>
      </c>
      <c r="D35" s="17">
        <v>0</v>
      </c>
      <c r="E35" s="33">
        <v>-141377.18000000008</v>
      </c>
      <c r="F35" s="28">
        <v>0</v>
      </c>
      <c r="G35" s="28">
        <v>0</v>
      </c>
      <c r="H35" s="33">
        <v>-242976.90000000008</v>
      </c>
      <c r="I35" s="17">
        <v>0</v>
      </c>
      <c r="J35" s="28">
        <v>0</v>
      </c>
      <c r="K35" s="17">
        <v>0</v>
      </c>
      <c r="L35" s="33">
        <f>SUM(B35:K35)</f>
        <v>-1004211.52</v>
      </c>
      <c r="M35"/>
    </row>
    <row r="36" spans="1:13" ht="18.75" customHeight="1">
      <c r="A36" s="37" t="s">
        <v>36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 aca="true" t="shared" si="2" ref="L36:L41">SUM(B36:K36)</f>
        <v>0</v>
      </c>
      <c r="M36"/>
    </row>
    <row r="37" spans="1:13" ht="18.75" customHeight="1">
      <c r="A37" s="37" t="s">
        <v>37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3">
        <f t="shared" si="2"/>
        <v>0</v>
      </c>
      <c r="M37"/>
    </row>
    <row r="38" spans="1:13" ht="18.75" customHeight="1">
      <c r="A38" s="37" t="s">
        <v>38</v>
      </c>
      <c r="B38" s="17">
        <v>-316.8</v>
      </c>
      <c r="C38" s="17">
        <v>-871.2</v>
      </c>
      <c r="D38" s="17">
        <v>-1623.6</v>
      </c>
      <c r="E38" s="17">
        <v>-396</v>
      </c>
      <c r="F38" s="17">
        <v>-79.2</v>
      </c>
      <c r="G38" s="17">
        <v>-3088.8</v>
      </c>
      <c r="H38" s="17">
        <v>-1584</v>
      </c>
      <c r="I38" s="17">
        <v>-79.2</v>
      </c>
      <c r="J38" s="17">
        <v>-435.6</v>
      </c>
      <c r="K38" s="17">
        <v>-3128.4</v>
      </c>
      <c r="L38" s="33">
        <f t="shared" si="2"/>
        <v>-11602.8</v>
      </c>
      <c r="M38"/>
    </row>
    <row r="39" spans="1:13" ht="18.75" customHeight="1">
      <c r="A39" s="37" t="s">
        <v>39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2"/>
        <v>0</v>
      </c>
      <c r="M39"/>
    </row>
    <row r="40" spans="1:13" ht="18.75" customHeight="1">
      <c r="A40" s="37" t="s">
        <v>40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 t="shared" si="2"/>
        <v>0</v>
      </c>
      <c r="M40"/>
    </row>
    <row r="41" spans="1:13" ht="18.75" customHeight="1">
      <c r="A41" s="37" t="s">
        <v>41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-390.92</v>
      </c>
      <c r="I41" s="17">
        <v>0</v>
      </c>
      <c r="J41" s="17">
        <v>0</v>
      </c>
      <c r="K41" s="17">
        <v>0</v>
      </c>
      <c r="L41" s="33">
        <f t="shared" si="2"/>
        <v>-390.92</v>
      </c>
      <c r="M41"/>
    </row>
    <row r="42" spans="1:12" ht="18.75" customHeight="1">
      <c r="A42" s="37" t="s">
        <v>42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44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75</v>
      </c>
      <c r="B46" s="33">
        <v>996471.1000000001</v>
      </c>
      <c r="C46" s="33">
        <v>1533521.7799999998</v>
      </c>
      <c r="D46" s="33">
        <v>4023992.609999999</v>
      </c>
      <c r="E46" s="33">
        <v>3910457.3099999996</v>
      </c>
      <c r="F46" s="33">
        <v>541265.38</v>
      </c>
      <c r="G46" s="33">
        <v>2730374.8499999996</v>
      </c>
      <c r="H46" s="33">
        <v>1109531.7100000004</v>
      </c>
      <c r="I46" s="33">
        <v>1080009.62</v>
      </c>
      <c r="J46" s="33">
        <v>2618648.7399999993</v>
      </c>
      <c r="K46" s="33">
        <v>3319067.06</v>
      </c>
      <c r="L46" s="33">
        <f t="shared" si="1"/>
        <v>21863340.159999996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45</v>
      </c>
      <c r="B48" s="33">
        <v>11500283.990000002</v>
      </c>
      <c r="C48" s="33">
        <v>10258860.69</v>
      </c>
      <c r="D48" s="33">
        <v>33415919.879999995</v>
      </c>
      <c r="E48" s="33">
        <v>27674921.52000001</v>
      </c>
      <c r="F48" s="33">
        <v>26326346.59</v>
      </c>
      <c r="G48" s="33">
        <v>16560042.069999997</v>
      </c>
      <c r="H48" s="33">
        <v>8628576.010000002</v>
      </c>
      <c r="I48" s="33">
        <v>11621366.899999999</v>
      </c>
      <c r="J48" s="33">
        <v>14241555.959999999</v>
      </c>
      <c r="K48" s="33">
        <v>18166857.909999996</v>
      </c>
      <c r="L48" s="42">
        <f>SUM(B48:K48)</f>
        <v>178394731.52</v>
      </c>
      <c r="M48" s="53"/>
    </row>
    <row r="49" spans="1:12" ht="18.75" customHeight="1">
      <c r="A49" s="27" t="s">
        <v>46</v>
      </c>
      <c r="B49" s="33">
        <v>-199495.08999999997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42">
        <f>SUM(B49:K49)</f>
        <v>-199495.08999999997</v>
      </c>
    </row>
    <row r="50" spans="1:13" ht="18.75" customHeight="1">
      <c r="A50" s="27" t="s">
        <v>47</v>
      </c>
      <c r="B50" s="33">
        <v>-199495.08999999997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42">
        <f>SUM(B50:K50)</f>
        <v>-199495.08999999997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48</v>
      </c>
      <c r="B54" s="41">
        <v>11500283.980000002</v>
      </c>
      <c r="C54" s="41">
        <v>10258860.65</v>
      </c>
      <c r="D54" s="41">
        <v>33415919.919999994</v>
      </c>
      <c r="E54" s="41">
        <v>27674921.53000001</v>
      </c>
      <c r="F54" s="41">
        <v>26326346.62</v>
      </c>
      <c r="G54" s="41">
        <v>16560042</v>
      </c>
      <c r="H54" s="41">
        <v>8628576.02</v>
      </c>
      <c r="I54" s="41">
        <v>11621366.899999999</v>
      </c>
      <c r="J54" s="41">
        <v>14241555.959999999</v>
      </c>
      <c r="K54" s="41">
        <v>18166857.900000002</v>
      </c>
      <c r="L54" s="46">
        <f>SUM(B54:K54)</f>
        <v>178394731.48000005</v>
      </c>
      <c r="M54" s="40"/>
    </row>
    <row r="55" spans="1:13" ht="18.75" customHeight="1">
      <c r="A55" s="47" t="s">
        <v>49</v>
      </c>
      <c r="B55" s="33">
        <v>11435603.930000002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3" ref="L55:L66">SUM(B55:K55)</f>
        <v>11435603.930000002</v>
      </c>
      <c r="M55" s="40"/>
    </row>
    <row r="56" spans="1:12" ht="18.75" customHeight="1">
      <c r="A56" s="47" t="s">
        <v>59</v>
      </c>
      <c r="B56" s="17">
        <v>0</v>
      </c>
      <c r="C56" s="33">
        <v>8966997.280000001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3"/>
        <v>8966997.280000001</v>
      </c>
    </row>
    <row r="57" spans="1:12" ht="18.75" customHeight="1">
      <c r="A57" s="47" t="s">
        <v>60</v>
      </c>
      <c r="B57" s="17">
        <v>0</v>
      </c>
      <c r="C57" s="33">
        <v>1291863.3699999996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3"/>
        <v>1291863.3699999996</v>
      </c>
    </row>
    <row r="58" spans="1:12" ht="18.75" customHeight="1">
      <c r="A58" s="47" t="s">
        <v>50</v>
      </c>
      <c r="B58" s="17">
        <v>0</v>
      </c>
      <c r="C58" s="17">
        <v>0</v>
      </c>
      <c r="D58" s="33">
        <v>33415919.919999994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3"/>
        <v>33415919.919999994</v>
      </c>
    </row>
    <row r="59" spans="1:12" ht="18.75" customHeight="1">
      <c r="A59" s="47" t="s">
        <v>51</v>
      </c>
      <c r="B59" s="17">
        <v>0</v>
      </c>
      <c r="C59" s="17">
        <v>0</v>
      </c>
      <c r="D59" s="17">
        <v>0</v>
      </c>
      <c r="E59" s="33">
        <v>27674921.53000001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3"/>
        <v>27674921.53000001</v>
      </c>
    </row>
    <row r="60" spans="1:12" ht="18.75" customHeight="1">
      <c r="A60" s="47" t="s">
        <v>52</v>
      </c>
      <c r="B60" s="17">
        <v>0</v>
      </c>
      <c r="C60" s="17">
        <v>0</v>
      </c>
      <c r="D60" s="17">
        <v>0</v>
      </c>
      <c r="E60" s="17">
        <v>0</v>
      </c>
      <c r="F60" s="33">
        <v>26326346.62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3"/>
        <v>26326346.62</v>
      </c>
    </row>
    <row r="61" spans="1:12" ht="18.75" customHeight="1">
      <c r="A61" s="47" t="s">
        <v>53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33">
        <v>16560042</v>
      </c>
      <c r="H61" s="17">
        <v>0</v>
      </c>
      <c r="I61" s="17">
        <v>0</v>
      </c>
      <c r="J61" s="17">
        <v>0</v>
      </c>
      <c r="K61" s="17">
        <v>0</v>
      </c>
      <c r="L61" s="46">
        <f t="shared" si="3"/>
        <v>16560042</v>
      </c>
    </row>
    <row r="62" spans="1:12" ht="18.75" customHeight="1">
      <c r="A62" s="47" t="s">
        <v>54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33">
        <v>8628576.02</v>
      </c>
      <c r="I62" s="17">
        <v>0</v>
      </c>
      <c r="J62" s="17">
        <v>0</v>
      </c>
      <c r="K62" s="17">
        <v>0</v>
      </c>
      <c r="L62" s="46">
        <f t="shared" si="3"/>
        <v>8628576.02</v>
      </c>
    </row>
    <row r="63" spans="1:12" ht="18.75" customHeight="1">
      <c r="A63" s="47" t="s">
        <v>55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3"/>
        <v>0</v>
      </c>
    </row>
    <row r="64" spans="1:12" ht="18.75" customHeight="1">
      <c r="A64" s="47" t="s">
        <v>57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33">
        <v>14241555.959999999</v>
      </c>
      <c r="K64" s="17">
        <v>0</v>
      </c>
      <c r="L64" s="46">
        <f t="shared" si="3"/>
        <v>14241555.959999999</v>
      </c>
    </row>
    <row r="65" spans="1:12" ht="18.75" customHeight="1">
      <c r="A65" s="47" t="s">
        <v>67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33">
        <v>10212863.14</v>
      </c>
      <c r="L65" s="46">
        <f t="shared" si="3"/>
        <v>10212863.14</v>
      </c>
    </row>
    <row r="66" spans="1:12" ht="18.75" customHeight="1">
      <c r="A66" s="47" t="s">
        <v>68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33">
        <v>7835409.639999999</v>
      </c>
      <c r="L66" s="46">
        <f t="shared" si="3"/>
        <v>7835409.639999999</v>
      </c>
    </row>
    <row r="67" spans="1:12" ht="18.75" customHeight="1">
      <c r="A67" s="47" t="s">
        <v>69</v>
      </c>
      <c r="B67" s="33">
        <v>64680.05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33">
        <v>0</v>
      </c>
      <c r="L67" s="46">
        <f>SUM(B67:K67)</f>
        <v>64680.05</v>
      </c>
    </row>
    <row r="68" spans="1:12" ht="18" customHeight="1">
      <c r="A68" s="47" t="s">
        <v>70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33">
        <v>118585.12</v>
      </c>
      <c r="L68" s="46">
        <f>SUM(B68:K68)</f>
        <v>118585.12</v>
      </c>
    </row>
    <row r="69" spans="1:12" ht="18" customHeight="1">
      <c r="A69" s="48" t="s">
        <v>74</v>
      </c>
      <c r="B69" s="51">
        <v>0</v>
      </c>
      <c r="C69" s="51">
        <v>0</v>
      </c>
      <c r="D69" s="51">
        <v>0</v>
      </c>
      <c r="E69" s="51">
        <v>0</v>
      </c>
      <c r="F69" s="51">
        <v>0</v>
      </c>
      <c r="G69" s="51">
        <v>0</v>
      </c>
      <c r="H69" s="51">
        <v>0</v>
      </c>
      <c r="I69" s="49">
        <v>11621366.899999999</v>
      </c>
      <c r="J69" s="51">
        <v>0</v>
      </c>
      <c r="K69" s="51">
        <v>0</v>
      </c>
      <c r="L69" s="49">
        <f>SUM(B69:K69)</f>
        <v>11621366.899999999</v>
      </c>
    </row>
    <row r="70" spans="1:12" ht="18" customHeight="1">
      <c r="A70" s="50" t="s">
        <v>76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0" t="s">
        <v>77</v>
      </c>
      <c r="I71"/>
      <c r="K71"/>
    </row>
    <row r="72" spans="1:11" ht="14.25">
      <c r="A72" s="52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4:A6"/>
    <mergeCell ref="B4:K4"/>
    <mergeCell ref="L4:L6"/>
    <mergeCell ref="A2:L2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6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2023-12-20T20:05:38Z</dcterms:modified>
  <cp:category/>
  <cp:version/>
  <cp:contentType/>
  <cp:contentStatus/>
</cp:coreProperties>
</file>