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4" windowWidth="14880" windowHeight="8188" activeTab="0"/>
  </bookViews>
  <sheets>
    <sheet name="RESUMO SISTEMA" sheetId="1" r:id="rId1"/>
  </sheets>
  <definedNames>
    <definedName name="_xlnm.Print_Area" localSheetId="0">'RESUMO SISTEMA'!$A$1:$O$16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<sst xmlns="http://schemas.openxmlformats.org/spreadsheetml/2006/main" count="81" uniqueCount="63">
  <si>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</si>
  <si>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</si>
  <si>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</si>
  <si>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</si>
  <si>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</si>
  <si>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</si>
  <si>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</si>
  <si>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</si>
  <si>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</si>
  <si>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</si>
  <si>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</si>
  <si>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</si>
  <si>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</si>
  <si>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</si>
  <si>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</si>
  <si>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</si>
  <si>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</si>
  <si>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</si>
  <si>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</si>
  <si>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</si>
  <si>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</si>
  <si>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</si>
  <si>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</si>
  <si>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</si>
  <si>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</si>
  <si>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</si>
  <si>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</si>
  <si>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</si>
  <si>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</si>
  <si>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</si>
  <si>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</si>
  <si>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</si>
  <si>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</si>
  <si>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</si>
  <si>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</si>
  <si>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</si>
  <si>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</si>
  <si>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</si>
  <si>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</si>
  <si>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</si>
  <si>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</si>
  <si>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</si>
  <si>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</si>
  <si>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</si>
  <si>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</si>
  <si>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</si>
  <si>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</si>
  <si>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</si>
  <si>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</si>
  <si>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</si>
  <si>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</si>
  <si>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</si>
  <si>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</si>
  <si>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</si>
  <si>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</si>
  <si>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</si>
  <si>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</si>
  <si>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</si>
  <si>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</si>
  <si>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</si>
  <si>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</si>
  <si>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</si>
  <si>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PERÍODO DE OPERAÇÃO DE 01/09/20 A 30/09/20 - VENCIMENTO  09/09/20 A 07/10/20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</si>
</sst>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2"/>
  <sheetViews>
    <sheetView tabSelected="1" zoomScale="80" zoomScaleNormal="80" zoomScalePageLayoutView="0" workbookViewId="0" topLeftCell="A1">
      <selection activeCell="A2" sqref="A2:O2"/>
    </sheetView>
  </sheetViews>
  <sheetFormatPr defaultColWidth="9.00390625" defaultRowHeight="14.25"/>
  <cols>
    <col min="1" max="1" width="54.25390625" style="1" customWidth="1"/>
    <col min="2" max="2" width="14.875" style="1" bestFit="1" customWidth="1"/>
    <col min="3" max="3" width="16.25390625" style="1" customWidth="1"/>
    <col min="4" max="4" width="14.375" style="1" bestFit="1" customWidth="1"/>
    <col min="5" max="5" width="15.50390625" style="1" bestFit="1" customWidth="1"/>
    <col min="6" max="6" width="15.75390625" style="1" customWidth="1"/>
    <col min="7" max="7" width="15.50390625" style="1" customWidth="1"/>
    <col min="8" max="8" width="15.75390625" style="1" bestFit="1" customWidth="1"/>
    <col min="9" max="10" width="15.75390625" style="1" customWidth="1"/>
    <col min="11" max="11" width="18.50390625" style="1" customWidth="1"/>
    <col min="12" max="13" width="15.875" style="1" customWidth="1"/>
    <col min="14" max="14" width="16.50390625" style="1" customWidth="1"/>
    <col min="15" max="15" width="16.125" style="1" customWidth="1"/>
    <col min="16" max="16384" width="9.00390625" style="1" customWidth="1"/>
  </cols>
  <sheetData>
    <row r="1" spans="1:15" ht="39.75" customHeight="1">
      <c r="A1" s="18" t="s">
        <v>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15" ht="39.75" customHeight="1">
      <c r="A2" s="19" t="s">
        <v>62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0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1" t="s">
        <v>1</v>
      </c>
    </row>
    <row r="5" spans="1:11" ht="27" customHeight="1">
      <c r="A5" s="20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2"/>
    </row>
    <row r="6" spans="1:18" ht="27" customHeight="1">
      <c r="A6" s="9" t="s">
        <v>3</v>
      </c>
      <c r="B6" s="10">
        <v>28027394.720000003</v>
      </c>
      <c r="C6" s="10">
        <v>28475856.730000004</v>
      </c>
      <c r="D6" s="10">
        <v>34344712.41</v>
      </c>
      <c r="E6" s="10">
        <v>20325369.55</v>
      </c>
      <c r="F6" s="10">
        <v>21716878.03</v>
      </c>
      <c r="G6" s="10">
        <v>24250334.59</v>
      </c>
      <c r="H6" s="10">
        <v>21702263.21</v>
      </c>
      <c r="I6" s="10">
        <v>29474241.599999998</v>
      </c>
      <c r="J6" s="10">
        <v>10425242.94</v>
      </c>
      <c r="K6" s="10">
        <f>SUM(B6:J6)</f>
        <v>218742293.78</v>
      </c>
      <c r="Q6"/>
      <c r="R6"/>
    </row>
    <row r="7" spans="1:18" ht="27" customHeight="1">
      <c r="A7" s="2" t="s">
        <v>4</v>
      </c>
      <c r="B7" s="8">
        <v>188198.10999999952</v>
      </c>
      <c r="C7" s="8">
        <v>-175039.44</v>
      </c>
      <c r="D7" s="8">
        <v>-422242.89</v>
      </c>
      <c r="E7" s="8">
        <v>706469.6799999999</v>
      </c>
      <c r="F7" s="8">
        <v>286010.5000000003</v>
      </c>
      <c r="G7" s="8">
        <v>-2048804.0700000003</v>
      </c>
      <c r="H7" s="8">
        <v>261716.07999999996</v>
      </c>
      <c r="I7" s="8">
        <v>1337238.9800000007</v>
      </c>
      <c r="J7" s="8">
        <v>-915.6600000001199</v>
      </c>
      <c r="K7" s="8">
        <f>SUM(B7:J7)</f>
        <v>132631.28999999983</v>
      </c>
      <c r="Q7"/>
      <c r="R7"/>
    </row>
    <row r="8" spans="1:11" ht="27" customHeight="1">
      <c r="A8" s="6" t="s">
        <v>5</v>
      </c>
      <c r="B8" s="7">
        <f>+B6+B7</f>
        <v>28215592.830000002</v>
      </c>
      <c r="C8" s="7">
        <f aca="true" t="shared" si="0" ref="C8:J8">+C6+C7</f>
        <v>28300817.290000003</v>
      </c>
      <c r="D8" s="7">
        <f t="shared" si="0"/>
        <v>33922469.519999996</v>
      </c>
      <c r="E8" s="7">
        <f t="shared" si="0"/>
        <v>21031839.23</v>
      </c>
      <c r="F8" s="7">
        <f t="shared" si="0"/>
        <v>22002888.53</v>
      </c>
      <c r="G8" s="7">
        <f t="shared" si="0"/>
        <v>22201530.52</v>
      </c>
      <c r="H8" s="7">
        <f t="shared" si="0"/>
        <v>21963979.29</v>
      </c>
      <c r="I8" s="7">
        <f t="shared" si="0"/>
        <v>30811480.58</v>
      </c>
      <c r="J8" s="7">
        <f t="shared" si="0"/>
        <v>10424327.28</v>
      </c>
      <c r="K8" s="7">
        <f>+K7+K6</f>
        <v>218874925.07</v>
      </c>
    </row>
    <row r="9" ht="36" customHeight="1"/>
    <row r="10" ht="36" customHeight="1"/>
    <row r="11" spans="1:15" ht="60" customHeight="1">
      <c r="A11" s="20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1" t="s">
        <v>1</v>
      </c>
      <c r="M11"/>
      <c r="N11"/>
      <c r="O11"/>
    </row>
    <row r="12" spans="1:15" ht="27" customHeight="1">
      <c r="A12" s="20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2"/>
      <c r="M12"/>
      <c r="N12"/>
      <c r="O12"/>
    </row>
    <row r="13" spans="1:83" ht="27" customHeight="1">
      <c r="A13" s="9" t="s">
        <v>3</v>
      </c>
      <c r="B13" s="10">
        <v>11283019.469999999</v>
      </c>
      <c r="C13" s="10">
        <v>8971823.489999998</v>
      </c>
      <c r="D13" s="10">
        <v>30027363.17</v>
      </c>
      <c r="E13" s="10">
        <v>24406757.990000006</v>
      </c>
      <c r="F13" s="10">
        <v>24893759.110000003</v>
      </c>
      <c r="G13" s="10">
        <v>14203165.850000001</v>
      </c>
      <c r="H13" s="10">
        <v>7778070.6</v>
      </c>
      <c r="I13" s="10">
        <v>10437947.870000001</v>
      </c>
      <c r="J13" s="10">
        <v>8975187.520000001</v>
      </c>
      <c r="K13" s="10">
        <v>15438073.349999998</v>
      </c>
      <c r="L13" s="10">
        <f>SUM(B13:K13)</f>
        <v>156415168.42000002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156890.33999999968</v>
      </c>
      <c r="C14" s="8">
        <v>352758.48</v>
      </c>
      <c r="D14" s="8">
        <v>196896.52000000014</v>
      </c>
      <c r="E14" s="8">
        <v>380250.5700000001</v>
      </c>
      <c r="F14" s="8">
        <v>-628199.3099999999</v>
      </c>
      <c r="G14" s="8">
        <v>1144336.82</v>
      </c>
      <c r="H14" s="8">
        <v>-299153.98</v>
      </c>
      <c r="I14" s="8">
        <v>-84093.12000000004</v>
      </c>
      <c r="J14" s="8">
        <v>2102796.98</v>
      </c>
      <c r="K14" s="8">
        <v>755073.29</v>
      </c>
      <c r="L14" s="8">
        <f>SUM(B14:K14)</f>
        <v>4077556.59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11439909.809999999</v>
      </c>
      <c r="C15" s="7">
        <f>+C13+C14</f>
        <v>9324581.969999999</v>
      </c>
      <c r="D15" s="7">
        <f aca="true" t="shared" si="1" ref="D15:I15">+D13+D14</f>
        <v>30224259.69</v>
      </c>
      <c r="E15" s="7">
        <f t="shared" si="1"/>
        <v>24787008.560000006</v>
      </c>
      <c r="F15" s="7">
        <f t="shared" si="1"/>
        <v>24265559.800000004</v>
      </c>
      <c r="G15" s="7">
        <f t="shared" si="1"/>
        <v>15347502.670000002</v>
      </c>
      <c r="H15" s="7">
        <f t="shared" si="1"/>
        <v>7478916.619999999</v>
      </c>
      <c r="I15" s="7">
        <f t="shared" si="1"/>
        <v>10353854.750000002</v>
      </c>
      <c r="J15" s="7">
        <f>+J13+J14</f>
        <v>11077984.500000002</v>
      </c>
      <c r="K15" s="7">
        <f>+K13+K14</f>
        <v>16193146.639999997</v>
      </c>
      <c r="L15" s="7">
        <f>+L13+L14</f>
        <v>160492725.01000002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0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1" t="s">
        <v>1</v>
      </c>
    </row>
    <row r="19" spans="1:15" ht="27" customHeight="1">
      <c r="A19" s="20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2"/>
    </row>
    <row r="20" spans="1:15" ht="27" customHeight="1">
      <c r="A20" s="9" t="s">
        <v>3</v>
      </c>
      <c r="B20" s="10">
        <v>25571622.950000007</v>
      </c>
      <c r="C20" s="10">
        <v>19427501.229999993</v>
      </c>
      <c r="D20" s="10">
        <v>16489731.369999997</v>
      </c>
      <c r="E20" s="10">
        <v>4766757.69</v>
      </c>
      <c r="F20" s="10">
        <v>17960685.97</v>
      </c>
      <c r="G20" s="10">
        <v>23373979.89</v>
      </c>
      <c r="H20" s="10">
        <v>4664077.090000001</v>
      </c>
      <c r="I20" s="10">
        <v>18712787.840000004</v>
      </c>
      <c r="J20" s="10">
        <v>17966587.529999997</v>
      </c>
      <c r="K20" s="10">
        <v>22489927.24</v>
      </c>
      <c r="L20" s="10">
        <v>20771008.430000003</v>
      </c>
      <c r="M20" s="10">
        <v>10798399.779999997</v>
      </c>
      <c r="N20" s="10">
        <v>6010022.4799999995</v>
      </c>
      <c r="O20" s="10">
        <f>SUM(B20:N20)</f>
        <v>209003089.49</v>
      </c>
    </row>
    <row r="21" spans="1:15" ht="27" customHeight="1">
      <c r="A21" s="2" t="s">
        <v>4</v>
      </c>
      <c r="B21" s="8">
        <v>-386833.1300000001</v>
      </c>
      <c r="C21" s="8">
        <v>-353330.16000000003</v>
      </c>
      <c r="D21" s="8">
        <v>-875950.59</v>
      </c>
      <c r="E21" s="8">
        <v>117563.82</v>
      </c>
      <c r="F21" s="8">
        <v>-441537.4000000001</v>
      </c>
      <c r="G21" s="8">
        <v>-271512.20000000007</v>
      </c>
      <c r="H21" s="8">
        <v>660557.8200000001</v>
      </c>
      <c r="I21" s="8">
        <v>-614303.25</v>
      </c>
      <c r="J21" s="8">
        <v>-793638.63</v>
      </c>
      <c r="K21" s="8">
        <v>-44283.50999999989</v>
      </c>
      <c r="L21" s="8">
        <v>146868.02000000002</v>
      </c>
      <c r="M21" s="8">
        <v>79292.40999999997</v>
      </c>
      <c r="N21" s="8">
        <v>-326302.09</v>
      </c>
      <c r="O21" s="8">
        <f>SUM(B21:N21)</f>
        <v>-3103408.889999999</v>
      </c>
    </row>
    <row r="22" spans="1:15" ht="27" customHeight="1">
      <c r="A22" s="6" t="s">
        <v>5</v>
      </c>
      <c r="B22" s="7">
        <f>+B20+B21</f>
        <v>25184789.820000008</v>
      </c>
      <c r="C22" s="7">
        <f>+C20+C21</f>
        <v>19074171.069999993</v>
      </c>
      <c r="D22" s="7">
        <f aca="true" t="shared" si="2" ref="D22:O22">+D20+D21</f>
        <v>15613780.779999997</v>
      </c>
      <c r="E22" s="7">
        <f t="shared" si="2"/>
        <v>4884321.510000001</v>
      </c>
      <c r="F22" s="7">
        <f t="shared" si="2"/>
        <v>17519148.57</v>
      </c>
      <c r="G22" s="7">
        <f t="shared" si="2"/>
        <v>23102467.69</v>
      </c>
      <c r="H22" s="7">
        <f t="shared" si="2"/>
        <v>5324634.910000001</v>
      </c>
      <c r="I22" s="7">
        <f t="shared" si="2"/>
        <v>18098484.590000004</v>
      </c>
      <c r="J22" s="7">
        <f t="shared" si="2"/>
        <v>17172948.9</v>
      </c>
      <c r="K22" s="7">
        <f t="shared" si="2"/>
        <v>22445643.729999997</v>
      </c>
      <c r="L22" s="7">
        <f t="shared" si="2"/>
        <v>20917876.450000003</v>
      </c>
      <c r="M22" s="7">
        <f t="shared" si="2"/>
        <v>10877692.189999998</v>
      </c>
      <c r="N22" s="7">
        <f t="shared" si="2"/>
        <v>5683720.39</v>
      </c>
      <c r="O22" s="7">
        <f t="shared" si="2"/>
        <v>205899680.60000002</v>
      </c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2021-05-17T23:38:42Z</dcterms:modified>
  <cp:category/>
  <cp:version/>
  <cp:contentType/>
  <cp:contentStatus/>
</cp:coreProperties>
</file>