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<sst xmlns="http://schemas.openxmlformats.org/spreadsheetml/2006/main" count="79" uniqueCount="76">
  <si>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</si>
  <si>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</si>
  <si>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</si>
  <si>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</si>
  <si>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</si>
  <si>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</si>
  <si>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</si>
  <si>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</si>
  <si>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</si>
  <si>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</si>
  <si>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</si>
  <si>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</si>
  <si>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</si>
  <si>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</si>
  <si>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</si>
  <si>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</si>
  <si>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</si>
  <si>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</si>
  <si>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</si>
  <si>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</si>
  <si>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</si>
  <si>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</si>
  <si>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</si>
  <si>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</si>
  <si>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</si>
  <si>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</si>
  <si>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</si>
  <si>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</si>
  <si>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</si>
  <si>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</si>
  <si>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</si>
  <si>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</si>
  <si>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</si>
  <si>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</si>
  <si>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</si>
  <si>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</si>
  <si>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</si>
  <si>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</si>
  <si>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</si>
  <si>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</si>
  <si>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</si>
  <si>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</si>
  <si>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</si>
  <si>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</si>
  <si>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</si>
  <si>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</si>
  <si>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</si>
  <si>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</si>
  <si>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</si>
  <si>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</si>
  <si>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</si>
  <si>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</si>
  <si>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</si>
  <si>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</si>
  <si>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</si>
  <si>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</si>
  <si>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</si>
  <si>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</si>
  <si>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</si>
  <si>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</si>
  <si>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</si>
  <si>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</si>
  <si>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</si>
  <si>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</si>
  <si>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</si>
  <si>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</si>
  <si>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</si>
  <si>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</si>
  <si>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</si>
  <si>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</si>
  <si>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</si>
  <si>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</si>
  <si>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</si>
  <si>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</si>
  <si>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</si>
  <si>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09/09/20 - VENCIMENTO 16/09/20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</si>
</sst>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293734</v>
      </c>
      <c r="C7" s="9">
        <f t="shared" si="0"/>
        <v>200314</v>
      </c>
      <c r="D7" s="9">
        <f t="shared" si="0"/>
        <v>225083</v>
      </c>
      <c r="E7" s="9">
        <f t="shared" si="0"/>
        <v>46859</v>
      </c>
      <c r="F7" s="9">
        <f t="shared" si="0"/>
        <v>155026</v>
      </c>
      <c r="G7" s="9">
        <f t="shared" si="0"/>
        <v>247735</v>
      </c>
      <c r="H7" s="9">
        <f t="shared" si="0"/>
        <v>41873</v>
      </c>
      <c r="I7" s="9">
        <f t="shared" si="0"/>
        <v>204047</v>
      </c>
      <c r="J7" s="9">
        <f t="shared" si="0"/>
        <v>183596</v>
      </c>
      <c r="K7" s="9">
        <f t="shared" si="0"/>
        <v>257049</v>
      </c>
      <c r="L7" s="9">
        <f t="shared" si="0"/>
        <v>203284</v>
      </c>
      <c r="M7" s="9">
        <f t="shared" si="0"/>
        <v>85185</v>
      </c>
      <c r="N7" s="9">
        <f t="shared" si="0"/>
        <v>55735</v>
      </c>
      <c r="O7" s="9">
        <f t="shared" si="0"/>
        <v>2199520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13470</v>
      </c>
      <c r="C8" s="11">
        <f t="shared" si="1"/>
        <v>11784</v>
      </c>
      <c r="D8" s="11">
        <f t="shared" si="1"/>
        <v>10031</v>
      </c>
      <c r="E8" s="11">
        <f t="shared" si="1"/>
        <v>1789</v>
      </c>
      <c r="F8" s="11">
        <f t="shared" si="1"/>
        <v>6784</v>
      </c>
      <c r="G8" s="11">
        <f t="shared" si="1"/>
        <v>11268</v>
      </c>
      <c r="H8" s="11">
        <f t="shared" si="1"/>
        <v>2412</v>
      </c>
      <c r="I8" s="11">
        <f t="shared" si="1"/>
        <v>12719</v>
      </c>
      <c r="J8" s="11">
        <f t="shared" si="1"/>
        <v>9777</v>
      </c>
      <c r="K8" s="11">
        <f t="shared" si="1"/>
        <v>8717</v>
      </c>
      <c r="L8" s="11">
        <f t="shared" si="1"/>
        <v>7873</v>
      </c>
      <c r="M8" s="11">
        <f t="shared" si="1"/>
        <v>3653</v>
      </c>
      <c r="N8" s="11">
        <f t="shared" si="1"/>
        <v>3406</v>
      </c>
      <c r="O8" s="11">
        <f t="shared" si="1"/>
        <v>103683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13470</v>
      </c>
      <c r="C9" s="11">
        <v>11784</v>
      </c>
      <c r="D9" s="11">
        <v>10031</v>
      </c>
      <c r="E9" s="11">
        <v>1789</v>
      </c>
      <c r="F9" s="11">
        <v>6784</v>
      </c>
      <c r="G9" s="11">
        <v>11268</v>
      </c>
      <c r="H9" s="11">
        <v>2411</v>
      </c>
      <c r="I9" s="11">
        <v>12719</v>
      </c>
      <c r="J9" s="11">
        <v>9777</v>
      </c>
      <c r="K9" s="11">
        <v>8713</v>
      </c>
      <c r="L9" s="11">
        <v>7873</v>
      </c>
      <c r="M9" s="11">
        <v>3651</v>
      </c>
      <c r="N9" s="11">
        <v>3406</v>
      </c>
      <c r="O9" s="11">
        <f>SUM(B9:N9)</f>
        <v>103676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0</v>
      </c>
      <c r="J10" s="13">
        <v>0</v>
      </c>
      <c r="K10" s="13">
        <v>4</v>
      </c>
      <c r="L10" s="13">
        <v>0</v>
      </c>
      <c r="M10" s="13">
        <v>2</v>
      </c>
      <c r="N10" s="13">
        <v>0</v>
      </c>
      <c r="O10" s="11">
        <f>SUM(B10:N10)</f>
        <v>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280264</v>
      </c>
      <c r="C11" s="13">
        <v>188530</v>
      </c>
      <c r="D11" s="13">
        <v>215052</v>
      </c>
      <c r="E11" s="13">
        <v>45070</v>
      </c>
      <c r="F11" s="13">
        <v>148242</v>
      </c>
      <c r="G11" s="13">
        <v>236467</v>
      </c>
      <c r="H11" s="13">
        <v>39461</v>
      </c>
      <c r="I11" s="13">
        <v>191328</v>
      </c>
      <c r="J11" s="13">
        <v>173819</v>
      </c>
      <c r="K11" s="13">
        <v>248332</v>
      </c>
      <c r="L11" s="13">
        <v>195411</v>
      </c>
      <c r="M11" s="13">
        <v>81532</v>
      </c>
      <c r="N11" s="13">
        <v>52329</v>
      </c>
      <c r="O11" s="11">
        <f>SUM(B11:N11)</f>
        <v>2095837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1.477789884657189</v>
      </c>
      <c r="C15" s="19">
        <v>1.599352696374402</v>
      </c>
      <c r="D15" s="19">
        <v>1.387566305845638</v>
      </c>
      <c r="E15" s="19">
        <v>1.120575490821825</v>
      </c>
      <c r="F15" s="19">
        <v>1.979028628713761</v>
      </c>
      <c r="G15" s="19">
        <v>2.057730189594489</v>
      </c>
      <c r="H15" s="19">
        <v>1.874531886364055</v>
      </c>
      <c r="I15" s="19">
        <v>1.540764539960956</v>
      </c>
      <c r="J15" s="19">
        <v>1.648514864250611</v>
      </c>
      <c r="K15" s="19">
        <v>1.4963688201764</v>
      </c>
      <c r="L15" s="19">
        <v>1.527494352267677</v>
      </c>
      <c r="M15" s="19">
        <v>1.668724918534383</v>
      </c>
      <c r="N15" s="19">
        <v>1.643229265181571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997986.27</v>
      </c>
      <c r="C17" s="24">
        <f aca="true" t="shared" si="2" ref="C17:N17">C18+C19+C20+C21+C22+C23+C24+C25</f>
        <v>770385.1799999999</v>
      </c>
      <c r="D17" s="24">
        <f t="shared" si="2"/>
        <v>630299.9600000001</v>
      </c>
      <c r="E17" s="24">
        <f t="shared" si="2"/>
        <v>185802.86000000002</v>
      </c>
      <c r="F17" s="24">
        <f t="shared" si="2"/>
        <v>717944.55</v>
      </c>
      <c r="G17" s="24">
        <f t="shared" si="2"/>
        <v>984482.6399999999</v>
      </c>
      <c r="H17" s="24">
        <f t="shared" si="2"/>
        <v>197652.09</v>
      </c>
      <c r="I17" s="24">
        <f t="shared" si="2"/>
        <v>739154.2600000001</v>
      </c>
      <c r="J17" s="24">
        <f t="shared" si="2"/>
        <v>709868.82</v>
      </c>
      <c r="K17" s="24">
        <f t="shared" si="2"/>
        <v>870720.7799999998</v>
      </c>
      <c r="L17" s="24">
        <f t="shared" si="2"/>
        <v>801755.5999999999</v>
      </c>
      <c r="M17" s="24">
        <f t="shared" si="2"/>
        <v>425935.13000000006</v>
      </c>
      <c r="N17" s="24">
        <f t="shared" si="2"/>
        <v>241486.82999999996</v>
      </c>
      <c r="O17" s="24">
        <f>O18+O19+O20+O21+O22+O23+O24+O25</f>
        <v>8273474.970000002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656260.5</v>
      </c>
      <c r="C18" s="30">
        <f t="shared" si="3"/>
        <v>462224.56</v>
      </c>
      <c r="D18" s="30">
        <f t="shared" si="3"/>
        <v>455387.93</v>
      </c>
      <c r="E18" s="30">
        <f t="shared" si="3"/>
        <v>162183.68</v>
      </c>
      <c r="F18" s="30">
        <f t="shared" si="3"/>
        <v>363411.95</v>
      </c>
      <c r="G18" s="30">
        <f t="shared" si="3"/>
        <v>477410.12</v>
      </c>
      <c r="H18" s="30">
        <f t="shared" si="3"/>
        <v>108195.64</v>
      </c>
      <c r="I18" s="30">
        <f t="shared" si="3"/>
        <v>467104.39</v>
      </c>
      <c r="J18" s="30">
        <f t="shared" si="3"/>
        <v>423023.54</v>
      </c>
      <c r="K18" s="30">
        <f t="shared" si="3"/>
        <v>560212.59</v>
      </c>
      <c r="L18" s="30">
        <f t="shared" si="3"/>
        <v>504225.63</v>
      </c>
      <c r="M18" s="30">
        <f t="shared" si="3"/>
        <v>244097.62</v>
      </c>
      <c r="N18" s="30">
        <f t="shared" si="3"/>
        <v>144331.36</v>
      </c>
      <c r="O18" s="30">
        <f aca="true" t="shared" si="4" ref="O18:O25">SUM(B18:N18)</f>
        <v>5028069.510000001</v>
      </c>
    </row>
    <row r="19" spans="1:23" ht="18.75" customHeight="1">
      <c r="A19" s="26" t="s">
        <v>35</v>
      </c>
      <c r="B19" s="30">
        <f>IF(B15&lt;&gt;0,ROUND((B15-1)*B18,2),0)</f>
        <v>313554.63</v>
      </c>
      <c r="C19" s="30">
        <f aca="true" t="shared" si="5" ref="C19:N19">IF(C15&lt;&gt;0,ROUND((C15-1)*C18,2),0)</f>
        <v>277035.54</v>
      </c>
      <c r="D19" s="30">
        <f t="shared" si="5"/>
        <v>176493.02</v>
      </c>
      <c r="E19" s="30">
        <f t="shared" si="5"/>
        <v>19555.38</v>
      </c>
      <c r="F19" s="30">
        <f t="shared" si="5"/>
        <v>355790.7</v>
      </c>
      <c r="G19" s="30">
        <f t="shared" si="5"/>
        <v>504971.1</v>
      </c>
      <c r="H19" s="30">
        <f t="shared" si="5"/>
        <v>94620.54</v>
      </c>
      <c r="I19" s="30">
        <f t="shared" si="5"/>
        <v>252593.49</v>
      </c>
      <c r="J19" s="30">
        <f t="shared" si="5"/>
        <v>274337.05</v>
      </c>
      <c r="K19" s="30">
        <f t="shared" si="5"/>
        <v>278072.06</v>
      </c>
      <c r="L19" s="30">
        <f t="shared" si="5"/>
        <v>265976.17</v>
      </c>
      <c r="M19" s="30">
        <f t="shared" si="5"/>
        <v>163234.16</v>
      </c>
      <c r="N19" s="30">
        <f t="shared" si="5"/>
        <v>92838.15</v>
      </c>
      <c r="O19" s="30">
        <f t="shared" si="4"/>
        <v>3069071.99</v>
      </c>
      <c r="W19" s="62"/>
    </row>
    <row r="20" spans="1:15" ht="18.75" customHeight="1">
      <c r="A20" s="26" t="s">
        <v>36</v>
      </c>
      <c r="B20" s="30">
        <v>34068.04</v>
      </c>
      <c r="C20" s="30">
        <v>24827.17</v>
      </c>
      <c r="D20" s="30">
        <v>10939.55</v>
      </c>
      <c r="E20" s="30">
        <v>5650.6</v>
      </c>
      <c r="F20" s="30">
        <v>14660.9</v>
      </c>
      <c r="G20" s="30">
        <v>22851.62</v>
      </c>
      <c r="H20" s="30">
        <v>3728.22</v>
      </c>
      <c r="I20" s="30">
        <v>14147.28</v>
      </c>
      <c r="J20" s="30">
        <v>21961.6</v>
      </c>
      <c r="K20" s="30">
        <v>32937.08</v>
      </c>
      <c r="L20" s="30">
        <v>29883.69</v>
      </c>
      <c r="M20" s="30">
        <v>11708.33</v>
      </c>
      <c r="N20" s="30">
        <v>6590.25</v>
      </c>
      <c r="O20" s="30">
        <f t="shared" si="4"/>
        <v>233954.33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0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0</v>
      </c>
      <c r="N21" s="30">
        <v>1367.99</v>
      </c>
      <c r="O21" s="30">
        <f t="shared" si="4"/>
        <v>13679.9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0</v>
      </c>
      <c r="C23" s="30">
        <v>-155.26</v>
      </c>
      <c r="D23" s="30">
        <v>-2213.96</v>
      </c>
      <c r="E23" s="30">
        <v>-74.27</v>
      </c>
      <c r="F23" s="30">
        <v>-241.41</v>
      </c>
      <c r="G23" s="30">
        <v>-868.3</v>
      </c>
      <c r="H23" s="30">
        <v>-1178.38</v>
      </c>
      <c r="I23" s="30">
        <v>-78.7</v>
      </c>
      <c r="J23" s="30">
        <v>-1356.09</v>
      </c>
      <c r="K23" s="30">
        <v>0</v>
      </c>
      <c r="L23" s="30">
        <v>-549.29</v>
      </c>
      <c r="M23" s="30">
        <v>-141.26</v>
      </c>
      <c r="N23" s="30">
        <v>0</v>
      </c>
      <c r="O23" s="30">
        <f t="shared" si="4"/>
        <v>-6856.92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-45190.5</v>
      </c>
      <c r="C24" s="30">
        <v>-33172.53</v>
      </c>
      <c r="D24" s="30">
        <v>-28623</v>
      </c>
      <c r="E24" s="30">
        <v>-8357.37</v>
      </c>
      <c r="F24" s="30">
        <v>-31615.36</v>
      </c>
      <c r="G24" s="30">
        <v>-40413</v>
      </c>
      <c r="H24" s="30">
        <v>-7713.93</v>
      </c>
      <c r="I24" s="30">
        <v>-31147.74</v>
      </c>
      <c r="J24" s="30">
        <v>-31526.91</v>
      </c>
      <c r="K24" s="30">
        <v>-37681.52</v>
      </c>
      <c r="L24" s="30">
        <v>-34882.65</v>
      </c>
      <c r="M24" s="30">
        <v>-18428.41</v>
      </c>
      <c r="N24" s="30">
        <v>-10834.5</v>
      </c>
      <c r="O24" s="30">
        <f t="shared" si="4"/>
        <v>-359587.42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36557.62</v>
      </c>
      <c r="C25" s="30">
        <v>36889.72</v>
      </c>
      <c r="D25" s="30">
        <v>18316.42</v>
      </c>
      <c r="E25" s="30">
        <v>6844.84</v>
      </c>
      <c r="F25" s="30">
        <v>14569.78</v>
      </c>
      <c r="G25" s="30">
        <v>19163.11</v>
      </c>
      <c r="H25" s="30">
        <v>0</v>
      </c>
      <c r="I25" s="30">
        <v>36535.54</v>
      </c>
      <c r="J25" s="30">
        <v>22061.64</v>
      </c>
      <c r="K25" s="30">
        <v>35812.58</v>
      </c>
      <c r="L25" s="30">
        <v>35734.06</v>
      </c>
      <c r="M25" s="30">
        <v>25464.69</v>
      </c>
      <c r="N25" s="30">
        <v>7193.58</v>
      </c>
      <c r="O25" s="30">
        <f t="shared" si="4"/>
        <v>295143.58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-59268</v>
      </c>
      <c r="C27" s="30">
        <f>+C28+C30+C41+C42+C45-C46</f>
        <v>-51849.6</v>
      </c>
      <c r="D27" s="30">
        <f t="shared" si="6"/>
        <v>-44136.4</v>
      </c>
      <c r="E27" s="30">
        <f t="shared" si="6"/>
        <v>-7871.6</v>
      </c>
      <c r="F27" s="30">
        <f t="shared" si="6"/>
        <v>-29849.6</v>
      </c>
      <c r="G27" s="30">
        <f t="shared" si="6"/>
        <v>-49579.2</v>
      </c>
      <c r="H27" s="30">
        <f t="shared" si="6"/>
        <v>-10608.4</v>
      </c>
      <c r="I27" s="30">
        <f t="shared" si="6"/>
        <v>-55963.6</v>
      </c>
      <c r="J27" s="30">
        <f t="shared" si="6"/>
        <v>-43018.8</v>
      </c>
      <c r="K27" s="30">
        <f t="shared" si="6"/>
        <v>-38337.2</v>
      </c>
      <c r="L27" s="30">
        <f t="shared" si="6"/>
        <v>-34641.2</v>
      </c>
      <c r="M27" s="30">
        <f t="shared" si="6"/>
        <v>-16064.4</v>
      </c>
      <c r="N27" s="30">
        <f t="shared" si="6"/>
        <v>-14986.4</v>
      </c>
      <c r="O27" s="30">
        <f t="shared" si="6"/>
        <v>-456174.4000000001</v>
      </c>
    </row>
    <row r="28" spans="1:15" ht="18.75" customHeight="1">
      <c r="A28" s="26" t="s">
        <v>40</v>
      </c>
      <c r="B28" s="31">
        <f>+B29</f>
        <v>-59268</v>
      </c>
      <c r="C28" s="31">
        <f>+C29</f>
        <v>-51849.6</v>
      </c>
      <c r="D28" s="31">
        <f aca="true" t="shared" si="7" ref="D28:O28">+D29</f>
        <v>-44136.4</v>
      </c>
      <c r="E28" s="31">
        <f t="shared" si="7"/>
        <v>-7871.6</v>
      </c>
      <c r="F28" s="31">
        <f t="shared" si="7"/>
        <v>-29849.6</v>
      </c>
      <c r="G28" s="31">
        <f t="shared" si="7"/>
        <v>-49579.2</v>
      </c>
      <c r="H28" s="31">
        <f t="shared" si="7"/>
        <v>-10608.4</v>
      </c>
      <c r="I28" s="31">
        <f t="shared" si="7"/>
        <v>-55963.6</v>
      </c>
      <c r="J28" s="31">
        <f t="shared" si="7"/>
        <v>-43018.8</v>
      </c>
      <c r="K28" s="31">
        <f t="shared" si="7"/>
        <v>-38337.2</v>
      </c>
      <c r="L28" s="31">
        <f t="shared" si="7"/>
        <v>-34641.2</v>
      </c>
      <c r="M28" s="31">
        <f t="shared" si="7"/>
        <v>-16064.4</v>
      </c>
      <c r="N28" s="31">
        <f t="shared" si="7"/>
        <v>-14986.4</v>
      </c>
      <c r="O28" s="31">
        <f t="shared" si="7"/>
        <v>-456174.4000000001</v>
      </c>
    </row>
    <row r="29" spans="1:26" ht="18.75" customHeight="1">
      <c r="A29" s="27" t="s">
        <v>41</v>
      </c>
      <c r="B29" s="16">
        <f>ROUND((-B9)*$G$3,2)</f>
        <v>-59268</v>
      </c>
      <c r="C29" s="16">
        <f aca="true" t="shared" si="8" ref="C29:N29">ROUND((-C9)*$G$3,2)</f>
        <v>-51849.6</v>
      </c>
      <c r="D29" s="16">
        <f t="shared" si="8"/>
        <v>-44136.4</v>
      </c>
      <c r="E29" s="16">
        <f t="shared" si="8"/>
        <v>-7871.6</v>
      </c>
      <c r="F29" s="16">
        <f t="shared" si="8"/>
        <v>-29849.6</v>
      </c>
      <c r="G29" s="16">
        <f t="shared" si="8"/>
        <v>-49579.2</v>
      </c>
      <c r="H29" s="16">
        <f t="shared" si="8"/>
        <v>-10608.4</v>
      </c>
      <c r="I29" s="16">
        <f t="shared" si="8"/>
        <v>-55963.6</v>
      </c>
      <c r="J29" s="16">
        <f t="shared" si="8"/>
        <v>-43018.8</v>
      </c>
      <c r="K29" s="16">
        <f t="shared" si="8"/>
        <v>-38337.2</v>
      </c>
      <c r="L29" s="16">
        <f t="shared" si="8"/>
        <v>-34641.2</v>
      </c>
      <c r="M29" s="16">
        <f t="shared" si="8"/>
        <v>-16064.4</v>
      </c>
      <c r="N29" s="16">
        <f t="shared" si="8"/>
        <v>-14986.4</v>
      </c>
      <c r="O29" s="32">
        <f aca="true" t="shared" si="9" ref="O29:O46">SUM(B29:N29)</f>
        <v>-456174.4000000001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938718.27</v>
      </c>
      <c r="C44" s="36">
        <f t="shared" si="11"/>
        <v>718535.58</v>
      </c>
      <c r="D44" s="36">
        <f t="shared" si="11"/>
        <v>586163.56</v>
      </c>
      <c r="E44" s="36">
        <f t="shared" si="11"/>
        <v>177931.26</v>
      </c>
      <c r="F44" s="36">
        <f t="shared" si="11"/>
        <v>688094.9500000001</v>
      </c>
      <c r="G44" s="36">
        <f t="shared" si="11"/>
        <v>934903.44</v>
      </c>
      <c r="H44" s="36">
        <f t="shared" si="11"/>
        <v>187043.69</v>
      </c>
      <c r="I44" s="36">
        <f t="shared" si="11"/>
        <v>683190.6600000001</v>
      </c>
      <c r="J44" s="36">
        <f t="shared" si="11"/>
        <v>666850.0199999999</v>
      </c>
      <c r="K44" s="36">
        <f t="shared" si="11"/>
        <v>832383.5799999998</v>
      </c>
      <c r="L44" s="36">
        <f t="shared" si="11"/>
        <v>767114.3999999999</v>
      </c>
      <c r="M44" s="36">
        <f t="shared" si="11"/>
        <v>409870.73000000004</v>
      </c>
      <c r="N44" s="36">
        <f t="shared" si="11"/>
        <v>226500.42999999996</v>
      </c>
      <c r="O44" s="36">
        <f>SUM(B44:N44)</f>
        <v>7817300.57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938718.28</v>
      </c>
      <c r="C50" s="51">
        <f t="shared" si="12"/>
        <v>718535.57</v>
      </c>
      <c r="D50" s="51">
        <f t="shared" si="12"/>
        <v>586163.55</v>
      </c>
      <c r="E50" s="51">
        <f t="shared" si="12"/>
        <v>177931.26</v>
      </c>
      <c r="F50" s="51">
        <f t="shared" si="12"/>
        <v>688094.95</v>
      </c>
      <c r="G50" s="51">
        <f t="shared" si="12"/>
        <v>934903.43</v>
      </c>
      <c r="H50" s="51">
        <f t="shared" si="12"/>
        <v>187043.7</v>
      </c>
      <c r="I50" s="51">
        <f t="shared" si="12"/>
        <v>683190.66</v>
      </c>
      <c r="J50" s="51">
        <f t="shared" si="12"/>
        <v>666850.03</v>
      </c>
      <c r="K50" s="51">
        <f t="shared" si="12"/>
        <v>832383.58</v>
      </c>
      <c r="L50" s="51">
        <f t="shared" si="12"/>
        <v>767114.41</v>
      </c>
      <c r="M50" s="51">
        <f t="shared" si="12"/>
        <v>409870.73</v>
      </c>
      <c r="N50" s="51">
        <f t="shared" si="12"/>
        <v>226500.43</v>
      </c>
      <c r="O50" s="36">
        <f t="shared" si="12"/>
        <v>7817300.58</v>
      </c>
      <c r="Q50"/>
    </row>
    <row r="51" spans="1:18" ht="18.75" customHeight="1">
      <c r="A51" s="26" t="s">
        <v>59</v>
      </c>
      <c r="B51" s="51">
        <v>785350.97</v>
      </c>
      <c r="C51" s="51">
        <v>527674.73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1313025.7</v>
      </c>
      <c r="P51"/>
      <c r="Q51"/>
      <c r="R51" s="43"/>
    </row>
    <row r="52" spans="1:16" ht="18.75" customHeight="1">
      <c r="A52" s="26" t="s">
        <v>60</v>
      </c>
      <c r="B52" s="51">
        <v>153367.31</v>
      </c>
      <c r="C52" s="51">
        <v>190860.84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344228.15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586163.55</v>
      </c>
      <c r="E53" s="52">
        <v>0</v>
      </c>
      <c r="F53" s="52">
        <v>0</v>
      </c>
      <c r="G53" s="52">
        <v>0</v>
      </c>
      <c r="H53" s="51">
        <v>187043.7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773207.25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177931.26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177931.26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688094.95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688094.95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934903.43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934903.43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683190.66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683190.66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666850.03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666850.03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832383.58</v>
      </c>
      <c r="L59" s="31">
        <v>767114.41</v>
      </c>
      <c r="M59" s="52">
        <v>0</v>
      </c>
      <c r="N59" s="52">
        <v>0</v>
      </c>
      <c r="O59" s="36">
        <f t="shared" si="13"/>
        <v>1599497.99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409870.73</v>
      </c>
      <c r="N60" s="52">
        <v>0</v>
      </c>
      <c r="O60" s="36">
        <f t="shared" si="13"/>
        <v>409870.73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226500.43</v>
      </c>
      <c r="O61" s="55">
        <f t="shared" si="13"/>
        <v>226500.43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2020-09-15T18:24:27Z</dcterms:modified>
  <cp:category/>
  <cp:version/>
  <cp:contentType/>
  <cp:contentStatus/>
</cp:coreProperties>
</file>