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total" sheetId="1" r:id="rId1"/>
  </sheets>
  <definedNames>
    <definedName name="_xlnm.Print_Area" localSheetId="0">'total'!$A$1:$K$66</definedName>
    <definedName name="_xlnm.Print_Titles" localSheetId="0">'total'!$4:$6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<sst xmlns="http://schemas.openxmlformats.org/spreadsheetml/2006/main" count="74" uniqueCount="73">
  <si>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</si>
  <si>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</si>
  <si>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</si>
  <si>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</si>
  <si>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</si>
  <si>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</si>
  <si>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</si>
  <si>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</si>
  <si>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</si>
  <si>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</si>
  <si>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</si>
  <si>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</si>
  <si>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</si>
  <si>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</si>
  <si>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</si>
  <si>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</si>
  <si>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</si>
  <si>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</si>
  <si>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</si>
  <si>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</si>
  <si>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</si>
  <si>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</si>
  <si>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</si>
  <si>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</si>
  <si>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</si>
  <si>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</si>
  <si>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</si>
  <si>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</si>
  <si>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</si>
  <si>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</si>
  <si>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</si>
  <si>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</si>
  <si>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</si>
  <si>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</si>
  <si>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</si>
  <si>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</si>
  <si>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</si>
  <si>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</si>
  <si>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</si>
  <si>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</si>
  <si>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</si>
  <si>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</si>
  <si>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</si>
  <si>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</si>
  <si>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</si>
  <si>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</si>
  <si>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</si>
  <si>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</si>
  <si>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</si>
  <si>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</si>
  <si>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</si>
  <si>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</si>
  <si>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</si>
  <si>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</si>
  <si>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</si>
  <si>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</si>
  <si>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</si>
  <si>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</si>
  <si>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</si>
  <si>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</si>
  <si>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</si>
  <si>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</si>
  <si>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</si>
  <si>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</si>
  <si>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</si>
  <si>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</si>
  <si>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</si>
  <si>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</si>
  <si>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</si>
  <si>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</si>
  <si>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</si>
  <si>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</si>
  <si>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PERÍODO DE OPERAÇÃO DE 01/09/20 A 30/09/20 - VENCIMENTO  09/09/20 A 07/10/20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</si>
</sst>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2" sqref="A2:K2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5" t="s">
        <v>58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1">
      <c r="A2" s="56" t="s">
        <v>72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50"/>
      <c r="B3" s="53"/>
      <c r="C3" s="50"/>
      <c r="D3" s="50" t="s">
        <v>52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7" t="s">
        <v>51</v>
      </c>
      <c r="B4" s="58" t="s">
        <v>50</v>
      </c>
      <c r="C4" s="59"/>
      <c r="D4" s="59"/>
      <c r="E4" s="59"/>
      <c r="F4" s="59"/>
      <c r="G4" s="59"/>
      <c r="H4" s="59"/>
      <c r="I4" s="59"/>
      <c r="J4" s="59"/>
      <c r="K4" s="57" t="s">
        <v>49</v>
      </c>
    </row>
    <row r="5" spans="1:11" ht="43.5" customHeight="1">
      <c r="A5" s="57"/>
      <c r="B5" s="48" t="s">
        <v>62</v>
      </c>
      <c r="C5" s="48" t="s">
        <v>48</v>
      </c>
      <c r="D5" s="49" t="s">
        <v>63</v>
      </c>
      <c r="E5" s="49" t="s">
        <v>64</v>
      </c>
      <c r="F5" s="49" t="s">
        <v>65</v>
      </c>
      <c r="G5" s="48" t="s">
        <v>66</v>
      </c>
      <c r="H5" s="49" t="s">
        <v>63</v>
      </c>
      <c r="I5" s="48" t="s">
        <v>47</v>
      </c>
      <c r="J5" s="48" t="s">
        <v>67</v>
      </c>
      <c r="K5" s="57"/>
    </row>
    <row r="6" spans="1:11" ht="18.75" customHeight="1">
      <c r="A6" s="57"/>
      <c r="B6" s="47" t="s">
        <v>46</v>
      </c>
      <c r="C6" s="47" t="s">
        <v>45</v>
      </c>
      <c r="D6" s="47" t="s">
        <v>44</v>
      </c>
      <c r="E6" s="47" t="s">
        <v>43</v>
      </c>
      <c r="F6" s="47" t="s">
        <v>42</v>
      </c>
      <c r="G6" s="47" t="s">
        <v>41</v>
      </c>
      <c r="H6" s="47" t="s">
        <v>40</v>
      </c>
      <c r="I6" s="47" t="s">
        <v>39</v>
      </c>
      <c r="J6" s="47" t="s">
        <v>38</v>
      </c>
      <c r="K6" s="57"/>
    </row>
    <row r="7" spans="1:14" ht="16.5" customHeight="1">
      <c r="A7" s="12" t="s">
        <v>37</v>
      </c>
      <c r="B7" s="46">
        <v>5444752</v>
      </c>
      <c r="C7" s="46">
        <v>4756572</v>
      </c>
      <c r="D7" s="46">
        <v>6564370</v>
      </c>
      <c r="E7" s="46">
        <v>3314629</v>
      </c>
      <c r="F7" s="46">
        <v>3858121</v>
      </c>
      <c r="G7" s="46">
        <v>4537647</v>
      </c>
      <c r="H7" s="46">
        <v>5092832</v>
      </c>
      <c r="I7" s="46">
        <v>6392993</v>
      </c>
      <c r="J7" s="46">
        <v>1771853</v>
      </c>
      <c r="K7" s="46">
        <f aca="true" t="shared" si="0" ref="B7:K7">K8+K11</f>
        <v>41733769</v>
      </c>
      <c r="L7" s="45"/>
      <c r="M7"/>
      <c r="N7"/>
    </row>
    <row r="8" spans="1:14" ht="16.5" customHeight="1">
      <c r="A8" s="43" t="s">
        <v>36</v>
      </c>
      <c r="B8" s="44">
        <v>377366</v>
      </c>
      <c r="C8" s="44">
        <v>364697</v>
      </c>
      <c r="D8" s="44">
        <v>436091</v>
      </c>
      <c r="E8" s="44">
        <v>232247</v>
      </c>
      <c r="F8" s="44">
        <v>276142</v>
      </c>
      <c r="G8" s="44">
        <v>191605</v>
      </c>
      <c r="H8" s="44">
        <v>171826</v>
      </c>
      <c r="I8" s="44">
        <v>377615</v>
      </c>
      <c r="J8" s="44">
        <v>57309</v>
      </c>
      <c r="K8" s="37">
        <f>SUM(B8:J8)</f>
        <v>2484898</v>
      </c>
      <c r="L8"/>
      <c r="M8"/>
      <c r="N8"/>
    </row>
    <row r="9" spans="1:14" ht="16.5" customHeight="1">
      <c r="A9" s="21" t="s">
        <v>35</v>
      </c>
      <c r="B9" s="44">
        <v>377029</v>
      </c>
      <c r="C9" s="44">
        <v>364631</v>
      </c>
      <c r="D9" s="44">
        <v>436038</v>
      </c>
      <c r="E9" s="44">
        <v>231845</v>
      </c>
      <c r="F9" s="44">
        <v>275953</v>
      </c>
      <c r="G9" s="44">
        <v>191547</v>
      </c>
      <c r="H9" s="44">
        <v>171826</v>
      </c>
      <c r="I9" s="44">
        <v>377246</v>
      </c>
      <c r="J9" s="44">
        <v>57309</v>
      </c>
      <c r="K9" s="37">
        <f>SUM(B9:J9)</f>
        <v>2483424</v>
      </c>
      <c r="L9"/>
      <c r="M9"/>
      <c r="N9"/>
    </row>
    <row r="10" spans="1:14" ht="16.5" customHeight="1">
      <c r="A10" s="21" t="s">
        <v>34</v>
      </c>
      <c r="B10" s="44">
        <v>337</v>
      </c>
      <c r="C10" s="44">
        <v>66</v>
      </c>
      <c r="D10" s="44">
        <v>53</v>
      </c>
      <c r="E10" s="44">
        <v>402</v>
      </c>
      <c r="F10" s="44">
        <v>189</v>
      </c>
      <c r="G10" s="44">
        <v>58</v>
      </c>
      <c r="H10" s="44">
        <v>0</v>
      </c>
      <c r="I10" s="44">
        <v>369</v>
      </c>
      <c r="J10" s="44">
        <v>0</v>
      </c>
      <c r="K10" s="37">
        <f>SUM(B10:J10)</f>
        <v>1474</v>
      </c>
      <c r="L10"/>
      <c r="M10"/>
      <c r="N10"/>
    </row>
    <row r="11" spans="1:14" ht="16.5" customHeight="1">
      <c r="A11" s="43" t="s">
        <v>33</v>
      </c>
      <c r="B11" s="44">
        <v>5067386</v>
      </c>
      <c r="C11" s="44">
        <v>4391875</v>
      </c>
      <c r="D11" s="44">
        <v>6128279</v>
      </c>
      <c r="E11" s="44">
        <v>3082382</v>
      </c>
      <c r="F11" s="44">
        <v>3581979</v>
      </c>
      <c r="G11" s="44">
        <v>4346042</v>
      </c>
      <c r="H11" s="44">
        <v>4921006</v>
      </c>
      <c r="I11" s="44">
        <v>6015378</v>
      </c>
      <c r="J11" s="44">
        <v>1714544</v>
      </c>
      <c r="K11" s="37">
        <f>SUM(B11:J11)</f>
        <v>39248871</v>
      </c>
      <c r="L11"/>
      <c r="M11"/>
      <c r="N11"/>
    </row>
    <row r="12" spans="1:14" ht="12" customHeight="1">
      <c r="A12" s="21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5" t="s">
        <v>32</v>
      </c>
      <c r="B13" s="41">
        <v>3.4008</v>
      </c>
      <c r="C13" s="41">
        <v>3.7331</v>
      </c>
      <c r="D13" s="41">
        <v>4.1353</v>
      </c>
      <c r="E13" s="41">
        <v>3.6002</v>
      </c>
      <c r="F13" s="41">
        <v>3.8073</v>
      </c>
      <c r="G13" s="41">
        <v>3.8495</v>
      </c>
      <c r="H13" s="41">
        <v>3.0686</v>
      </c>
      <c r="I13" s="41">
        <v>3.0976</v>
      </c>
      <c r="J13" s="41">
        <v>3.5095</v>
      </c>
      <c r="K13" s="30"/>
      <c r="L13"/>
      <c r="M13"/>
      <c r="N13"/>
    </row>
    <row r="14" spans="1:11" ht="12" customHeight="1">
      <c r="A14" s="40"/>
      <c r="B14" s="16"/>
      <c r="C14" s="39"/>
      <c r="D14" s="39"/>
      <c r="E14" s="39"/>
      <c r="F14" s="39"/>
      <c r="G14" s="39"/>
      <c r="H14" s="39"/>
      <c r="I14" s="39"/>
      <c r="J14" s="39"/>
      <c r="K14" s="30"/>
    </row>
    <row r="15" spans="1:11" ht="16.5" customHeight="1">
      <c r="A15" s="15" t="s">
        <v>31</v>
      </c>
      <c r="B15" s="38"/>
      <c r="C15" s="38"/>
      <c r="D15" s="38"/>
      <c r="E15" s="38"/>
      <c r="F15" s="38"/>
      <c r="G15" s="38"/>
      <c r="H15" s="38"/>
      <c r="I15" s="38"/>
      <c r="J15" s="38"/>
      <c r="K15" s="30"/>
    </row>
    <row r="16" spans="1:11" ht="12" customHeight="1">
      <c r="A16" s="15"/>
      <c r="B16" s="30"/>
      <c r="C16" s="30"/>
      <c r="D16" s="30"/>
      <c r="E16" s="37"/>
      <c r="F16" s="30"/>
      <c r="G16" s="30"/>
      <c r="H16" s="30"/>
      <c r="I16" s="30"/>
      <c r="J16" s="30"/>
      <c r="K16" s="14"/>
    </row>
    <row r="17" spans="1:14" ht="16.5" customHeight="1">
      <c r="A17" s="36" t="s">
        <v>71</v>
      </c>
      <c r="B17" s="35">
        <v>28027394.720000003</v>
      </c>
      <c r="C17" s="35">
        <v>28475856.730000004</v>
      </c>
      <c r="D17" s="35">
        <v>34344712.41</v>
      </c>
      <c r="E17" s="35">
        <v>20325369.55</v>
      </c>
      <c r="F17" s="35">
        <v>21716878.03</v>
      </c>
      <c r="G17" s="35">
        <v>24250334.59</v>
      </c>
      <c r="H17" s="35">
        <v>21702263.21</v>
      </c>
      <c r="I17" s="35">
        <v>29474241.599999998</v>
      </c>
      <c r="J17" s="35">
        <v>10425242.94</v>
      </c>
      <c r="K17" s="35">
        <f aca="true" t="shared" si="1" ref="K17:K24">SUM(B17:J17)</f>
        <v>218742293.78</v>
      </c>
      <c r="L17"/>
      <c r="M17"/>
      <c r="N17"/>
    </row>
    <row r="18" spans="1:14" ht="16.5" customHeight="1">
      <c r="A18" s="34" t="s">
        <v>30</v>
      </c>
      <c r="B18" s="29">
        <v>18516512.620000005</v>
      </c>
      <c r="C18" s="29">
        <v>17756758.950000003</v>
      </c>
      <c r="D18" s="29">
        <v>27145639.26</v>
      </c>
      <c r="E18" s="29">
        <v>11933327.31</v>
      </c>
      <c r="F18" s="29">
        <v>14689024.100000001</v>
      </c>
      <c r="G18" s="29">
        <v>17467672.130000003</v>
      </c>
      <c r="H18" s="29">
        <v>15627864.31</v>
      </c>
      <c r="I18" s="29">
        <v>19802935.119999997</v>
      </c>
      <c r="J18" s="29">
        <v>6218318.09</v>
      </c>
      <c r="K18" s="29">
        <f t="shared" si="1"/>
        <v>149158051.89000002</v>
      </c>
      <c r="L18"/>
      <c r="M18"/>
      <c r="N18"/>
    </row>
    <row r="19" spans="1:14" ht="16.5" customHeight="1">
      <c r="A19" s="17" t="s">
        <v>29</v>
      </c>
      <c r="B19" s="29">
        <v>9701251.039999997</v>
      </c>
      <c r="C19" s="29">
        <v>10972662.16</v>
      </c>
      <c r="D19" s="29">
        <v>7710585.8100000005</v>
      </c>
      <c r="E19" s="29">
        <v>8412013.660000002</v>
      </c>
      <c r="F19" s="29">
        <v>7089572.98</v>
      </c>
      <c r="G19" s="29">
        <v>7156477.680000002</v>
      </c>
      <c r="H19" s="29">
        <v>6217969.36</v>
      </c>
      <c r="I19" s="29">
        <v>9392375.040000001</v>
      </c>
      <c r="J19" s="29">
        <v>4294225.16</v>
      </c>
      <c r="K19" s="29">
        <f t="shared" si="1"/>
        <v>70947132.89</v>
      </c>
      <c r="L19"/>
      <c r="M19"/>
      <c r="N19"/>
    </row>
    <row r="20" spans="1:14" ht="16.5" customHeight="1">
      <c r="A20" s="17" t="s">
        <v>28</v>
      </c>
      <c r="B20" s="29">
        <v>787988.38</v>
      </c>
      <c r="C20" s="29">
        <v>643514.4500000002</v>
      </c>
      <c r="D20" s="29">
        <v>566411.4800000001</v>
      </c>
      <c r="E20" s="29">
        <v>542292</v>
      </c>
      <c r="F20" s="29">
        <v>593025.0400000002</v>
      </c>
      <c r="G20" s="29">
        <v>380942.9700000001</v>
      </c>
      <c r="H20" s="29">
        <v>575649.3200000001</v>
      </c>
      <c r="I20" s="29">
        <v>1137284.02</v>
      </c>
      <c r="J20" s="29">
        <v>278330.5899999999</v>
      </c>
      <c r="K20" s="29">
        <f t="shared" si="1"/>
        <v>5505438.25</v>
      </c>
      <c r="L20"/>
      <c r="M20"/>
      <c r="N20"/>
    </row>
    <row r="21" spans="1:14" ht="16.5" customHeight="1">
      <c r="A21" s="17" t="s">
        <v>27</v>
      </c>
      <c r="B21" s="29">
        <v>41039.57000000001</v>
      </c>
      <c r="C21" s="33">
        <v>82079.14000000001</v>
      </c>
      <c r="D21" s="33">
        <v>0</v>
      </c>
      <c r="E21" s="29">
        <v>41039.57000000001</v>
      </c>
      <c r="F21" s="29">
        <v>41039.57000000001</v>
      </c>
      <c r="G21" s="33">
        <v>0</v>
      </c>
      <c r="H21" s="33">
        <v>0</v>
      </c>
      <c r="I21" s="33">
        <v>41039.57000000001</v>
      </c>
      <c r="J21" s="33">
        <v>0</v>
      </c>
      <c r="K21" s="29">
        <f t="shared" si="1"/>
        <v>246237.42000000004</v>
      </c>
      <c r="L21"/>
      <c r="M21"/>
      <c r="N21"/>
    </row>
    <row r="22" spans="1:14" ht="16.5" customHeight="1">
      <c r="A22" s="17" t="s">
        <v>26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f t="shared" si="1"/>
        <v>0</v>
      </c>
      <c r="L22"/>
      <c r="M22"/>
      <c r="N22"/>
    </row>
    <row r="23" spans="1:14" ht="16.5" customHeight="1">
      <c r="A23" s="17" t="s">
        <v>69</v>
      </c>
      <c r="B23" s="29">
        <v>-3332.1</v>
      </c>
      <c r="C23" s="29">
        <v>0</v>
      </c>
      <c r="D23" s="29">
        <v>-243.74</v>
      </c>
      <c r="E23" s="29">
        <v>-1074.6</v>
      </c>
      <c r="F23" s="29">
        <v>0</v>
      </c>
      <c r="G23" s="29">
        <v>-4932.099999999999</v>
      </c>
      <c r="H23" s="29">
        <v>-1720.4799999999998</v>
      </c>
      <c r="I23" s="29">
        <v>0</v>
      </c>
      <c r="J23" s="29">
        <v>0</v>
      </c>
      <c r="K23" s="29">
        <f t="shared" si="1"/>
        <v>-11303.02</v>
      </c>
      <c r="L23"/>
      <c r="M23"/>
      <c r="N23"/>
    </row>
    <row r="24" spans="1:14" ht="16.5" customHeight="1">
      <c r="A24" s="17" t="s">
        <v>70</v>
      </c>
      <c r="B24" s="29">
        <v>-1016064.7900000002</v>
      </c>
      <c r="C24" s="29">
        <v>-979157.9699999994</v>
      </c>
      <c r="D24" s="29">
        <v>-1077680.4</v>
      </c>
      <c r="E24" s="29">
        <v>-602228.3900000001</v>
      </c>
      <c r="F24" s="29">
        <v>-695783.6600000001</v>
      </c>
      <c r="G24" s="29">
        <v>-749826.0900000001</v>
      </c>
      <c r="H24" s="29">
        <v>-717499.2999999999</v>
      </c>
      <c r="I24" s="29">
        <v>-899392.1499999999</v>
      </c>
      <c r="J24" s="29">
        <v>-365630.90000000014</v>
      </c>
      <c r="K24" s="29">
        <f t="shared" si="1"/>
        <v>-7103263.6499999985</v>
      </c>
      <c r="L24"/>
      <c r="M24"/>
      <c r="N24"/>
    </row>
    <row r="25" spans="1:11" ht="12" customHeight="1">
      <c r="A25" s="32"/>
      <c r="B25" s="31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/>
    </row>
    <row r="26" spans="1:11" ht="12" customHeight="1">
      <c r="A26" s="17"/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/>
    </row>
    <row r="27" spans="1:14" ht="16.5" customHeight="1">
      <c r="A27" s="15" t="s">
        <v>25</v>
      </c>
      <c r="B27" s="29">
        <v>188198.10999999952</v>
      </c>
      <c r="C27" s="29">
        <v>-175039.44</v>
      </c>
      <c r="D27" s="29">
        <v>-422242.89</v>
      </c>
      <c r="E27" s="29">
        <v>706469.6799999999</v>
      </c>
      <c r="F27" s="29">
        <v>286010.5000000003</v>
      </c>
      <c r="G27" s="29">
        <v>-2048804.0700000003</v>
      </c>
      <c r="H27" s="29">
        <v>261716.07999999996</v>
      </c>
      <c r="I27" s="29">
        <v>1337238.9800000007</v>
      </c>
      <c r="J27" s="29">
        <v>-915.6600000001199</v>
      </c>
      <c r="K27" s="29">
        <f aca="true" t="shared" si="2" ref="K27:K35">SUM(B27:J27)</f>
        <v>132631.28999999983</v>
      </c>
      <c r="L27"/>
      <c r="M27"/>
      <c r="N27"/>
    </row>
    <row r="28" spans="1:14" ht="16.5" customHeight="1">
      <c r="A28" s="17" t="s">
        <v>24</v>
      </c>
      <c r="B28" s="29">
        <v>-3339247.8899999997</v>
      </c>
      <c r="C28" s="29">
        <v>-1692651.3599999999</v>
      </c>
      <c r="D28" s="29">
        <v>-2387079.5700000003</v>
      </c>
      <c r="E28" s="29">
        <v>-2856305.73</v>
      </c>
      <c r="F28" s="29">
        <v>-1214193.2</v>
      </c>
      <c r="G28" s="29">
        <v>-3107662.21</v>
      </c>
      <c r="H28" s="29">
        <v>-1159953.92</v>
      </c>
      <c r="I28" s="29">
        <v>-2290223.48</v>
      </c>
      <c r="J28" s="29">
        <v>-446622.12</v>
      </c>
      <c r="K28" s="29">
        <f t="shared" si="2"/>
        <v>-18493939.48</v>
      </c>
      <c r="L28"/>
      <c r="M28"/>
      <c r="N28"/>
    </row>
    <row r="29" spans="1:14" s="22" customFormat="1" ht="16.5" customHeight="1">
      <c r="A29" s="28" t="s">
        <v>59</v>
      </c>
      <c r="B29" s="29">
        <v>-1658927.6</v>
      </c>
      <c r="C29" s="29">
        <v>-1604376.4000000001</v>
      </c>
      <c r="D29" s="29">
        <v>-1918567.2000000002</v>
      </c>
      <c r="E29" s="29">
        <v>-1020117.9999999998</v>
      </c>
      <c r="F29" s="29">
        <v>-1214193.2</v>
      </c>
      <c r="G29" s="29">
        <v>-842806.8</v>
      </c>
      <c r="H29" s="29">
        <v>-756034.4</v>
      </c>
      <c r="I29" s="29">
        <v>-1659882.4000000001</v>
      </c>
      <c r="J29" s="29">
        <v>-252159.60000000003</v>
      </c>
      <c r="K29" s="29">
        <f t="shared" si="2"/>
        <v>-10927065.6</v>
      </c>
      <c r="L29" s="27"/>
      <c r="M29"/>
      <c r="N29"/>
    </row>
    <row r="30" spans="1:14" ht="16.5" customHeight="1">
      <c r="A30" s="24" t="s">
        <v>23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9">
        <f t="shared" si="2"/>
        <v>0</v>
      </c>
      <c r="L30"/>
      <c r="M30"/>
      <c r="N30"/>
    </row>
    <row r="31" spans="1:14" ht="16.5" customHeight="1">
      <c r="A31" s="24" t="s">
        <v>22</v>
      </c>
      <c r="B31" s="29">
        <v>-5341.6</v>
      </c>
      <c r="C31" s="29">
        <v>-2063.600000000001</v>
      </c>
      <c r="D31" s="29">
        <v>-2846.8000000000006</v>
      </c>
      <c r="E31" s="29">
        <v>-2978.7999999999997</v>
      </c>
      <c r="F31" s="25">
        <v>0</v>
      </c>
      <c r="G31" s="29">
        <v>-2186.7999999999997</v>
      </c>
      <c r="H31" s="29">
        <v>-340.34999999999997</v>
      </c>
      <c r="I31" s="29">
        <v>-531.3599999999999</v>
      </c>
      <c r="J31" s="29">
        <v>-163.84999999999997</v>
      </c>
      <c r="K31" s="29">
        <f t="shared" si="2"/>
        <v>-16453.16</v>
      </c>
      <c r="L31"/>
      <c r="M31"/>
      <c r="N31"/>
    </row>
    <row r="32" spans="1:14" ht="16.5" customHeight="1">
      <c r="A32" s="24" t="s">
        <v>21</v>
      </c>
      <c r="B32" s="29">
        <v>-1674978.69</v>
      </c>
      <c r="C32" s="29">
        <v>-86211.36</v>
      </c>
      <c r="D32" s="29">
        <v>-465665.5700000001</v>
      </c>
      <c r="E32" s="29">
        <v>-1833208.93</v>
      </c>
      <c r="F32" s="25">
        <v>0</v>
      </c>
      <c r="G32" s="29">
        <v>-2262668.610000001</v>
      </c>
      <c r="H32" s="29">
        <v>-403579.16999999987</v>
      </c>
      <c r="I32" s="29">
        <v>-629809.72</v>
      </c>
      <c r="J32" s="29">
        <v>-194298.66999999995</v>
      </c>
      <c r="K32" s="29">
        <f t="shared" si="2"/>
        <v>-7550420.72</v>
      </c>
      <c r="L32"/>
      <c r="M32"/>
      <c r="N32"/>
    </row>
    <row r="33" spans="1:14" s="22" customFormat="1" ht="16.5" customHeight="1">
      <c r="A33" s="17" t="s">
        <v>20</v>
      </c>
      <c r="B33" s="26">
        <v>0</v>
      </c>
      <c r="C33" s="26">
        <v>0</v>
      </c>
      <c r="D33" s="26">
        <v>-1117569.6399999994</v>
      </c>
      <c r="E33" s="26">
        <v>531000</v>
      </c>
      <c r="F33" s="26">
        <v>0</v>
      </c>
      <c r="G33" s="26">
        <v>0</v>
      </c>
      <c r="H33" s="26">
        <v>0</v>
      </c>
      <c r="I33" s="26">
        <v>0</v>
      </c>
      <c r="J33" s="26">
        <v>-323530.5799999998</v>
      </c>
      <c r="K33" s="29">
        <f t="shared" si="2"/>
        <v>-910100.2199999993</v>
      </c>
      <c r="L33"/>
      <c r="M33"/>
      <c r="N33"/>
    </row>
    <row r="34" spans="1:14" ht="16.5" customHeight="1">
      <c r="A34" s="24" t="s">
        <v>19</v>
      </c>
      <c r="B34" s="16">
        <v>0</v>
      </c>
      <c r="C34" s="16">
        <v>0</v>
      </c>
      <c r="D34" s="26">
        <v>-1117569.6399999994</v>
      </c>
      <c r="E34" s="25">
        <v>0</v>
      </c>
      <c r="F34" s="25">
        <v>0</v>
      </c>
      <c r="G34" s="16">
        <v>0</v>
      </c>
      <c r="H34" s="25">
        <v>0</v>
      </c>
      <c r="I34" s="16">
        <v>0</v>
      </c>
      <c r="J34" s="26">
        <v>-323530.5799999998</v>
      </c>
      <c r="K34" s="29">
        <f t="shared" si="2"/>
        <v>-1441100.2199999993</v>
      </c>
      <c r="L34"/>
      <c r="M34"/>
      <c r="N34"/>
    </row>
    <row r="35" spans="1:14" ht="16.5" customHeight="1">
      <c r="A35" s="24" t="s">
        <v>18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9">
        <f t="shared" si="2"/>
        <v>0</v>
      </c>
      <c r="L35"/>
      <c r="M35"/>
      <c r="N35"/>
    </row>
    <row r="36" spans="1:14" ht="16.5" customHeight="1">
      <c r="A36" s="24" t="s">
        <v>17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/>
      <c r="M36"/>
      <c r="N36"/>
    </row>
    <row r="37" spans="1:14" ht="16.5" customHeight="1">
      <c r="A37" s="24" t="s">
        <v>16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/>
      <c r="M37"/>
      <c r="N37"/>
    </row>
    <row r="38" spans="1:14" ht="16.5" customHeight="1">
      <c r="A38" s="24" t="s">
        <v>15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/>
      <c r="M38"/>
      <c r="N38"/>
    </row>
    <row r="39" spans="1:14" ht="16.5" customHeight="1">
      <c r="A39" s="24" t="s">
        <v>14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/>
      <c r="M39"/>
      <c r="N39"/>
    </row>
    <row r="40" spans="1:12" s="22" customFormat="1" ht="16.5" customHeight="1">
      <c r="A40" s="24" t="s">
        <v>13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23"/>
    </row>
    <row r="41" spans="1:14" s="22" customFormat="1" ht="16.5" customHeight="1">
      <c r="A41" s="24" t="s">
        <v>12</v>
      </c>
      <c r="B41" s="16">
        <v>0</v>
      </c>
      <c r="C41" s="16">
        <v>0</v>
      </c>
      <c r="D41" s="16">
        <v>0</v>
      </c>
      <c r="E41" s="29">
        <v>14051000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29">
        <f>SUM(B41:J41)</f>
        <v>14051000</v>
      </c>
      <c r="L41" s="23"/>
      <c r="M41"/>
      <c r="N41"/>
    </row>
    <row r="42" spans="1:14" s="22" customFormat="1" ht="16.5" customHeight="1">
      <c r="A42" s="24" t="s">
        <v>11</v>
      </c>
      <c r="B42" s="16">
        <v>0</v>
      </c>
      <c r="C42" s="16">
        <v>0</v>
      </c>
      <c r="D42" s="16">
        <v>0</v>
      </c>
      <c r="E42" s="29">
        <v>-13520000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29">
        <f>SUM(B42:J42)</f>
        <v>-13520000</v>
      </c>
      <c r="L42" s="23"/>
      <c r="M42"/>
      <c r="N42"/>
    </row>
    <row r="43" spans="1:14" s="22" customFormat="1" ht="16.5" customHeight="1">
      <c r="A43" s="24" t="s">
        <v>10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f>SUM(B43:J43)</f>
        <v>0</v>
      </c>
      <c r="L43" s="23"/>
      <c r="M43"/>
      <c r="N43"/>
    </row>
    <row r="44" spans="1:12" ht="12" customHeight="1">
      <c r="A44" s="21"/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/>
      <c r="L44" s="20"/>
    </row>
    <row r="45" spans="1:14" ht="16.5" customHeight="1">
      <c r="A45" s="17" t="s">
        <v>9</v>
      </c>
      <c r="B45" s="29">
        <v>3527446</v>
      </c>
      <c r="C45" s="29">
        <v>1517611.92</v>
      </c>
      <c r="D45" s="29">
        <v>3082406.3200000003</v>
      </c>
      <c r="E45" s="29">
        <v>3031775.41</v>
      </c>
      <c r="F45" s="29">
        <v>1500203.7000000002</v>
      </c>
      <c r="G45" s="29">
        <v>1058858.14</v>
      </c>
      <c r="H45" s="29">
        <v>1421670</v>
      </c>
      <c r="I45" s="29">
        <v>3627462.46</v>
      </c>
      <c r="J45" s="29">
        <v>769237.04</v>
      </c>
      <c r="K45" s="29">
        <f>SUM(B45:J45)</f>
        <v>19536670.990000002</v>
      </c>
      <c r="L45" s="20"/>
      <c r="M45"/>
      <c r="N45"/>
    </row>
    <row r="46" spans="1:12" ht="12" customHeight="1">
      <c r="A46" s="17"/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9"/>
      <c r="L46" s="8"/>
    </row>
    <row r="47" spans="1:12" ht="16.5" customHeight="1">
      <c r="A47" s="15" t="s">
        <v>8</v>
      </c>
      <c r="B47" s="29">
        <v>28215592.830000006</v>
      </c>
      <c r="C47" s="29">
        <v>28300817.290000007</v>
      </c>
      <c r="D47" s="29">
        <v>33922469.51999999</v>
      </c>
      <c r="E47" s="29">
        <v>21031839.230000004</v>
      </c>
      <c r="F47" s="29">
        <v>22002888.53</v>
      </c>
      <c r="G47" s="29">
        <v>22201530.520000003</v>
      </c>
      <c r="H47" s="29">
        <v>21963979.289999995</v>
      </c>
      <c r="I47" s="29">
        <v>30811480.580000006</v>
      </c>
      <c r="J47" s="29">
        <v>10424327.28</v>
      </c>
      <c r="K47" s="19">
        <f>SUM(B47:J47)</f>
        <v>218874925.07000002</v>
      </c>
      <c r="L47" s="54"/>
    </row>
    <row r="48" spans="1:13" ht="16.5" customHeight="1">
      <c r="A48" s="17" t="s">
        <v>7</v>
      </c>
      <c r="B48" s="29">
        <v>0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16">
        <f>SUM(B48:J48)</f>
        <v>0</v>
      </c>
      <c r="M48" s="18"/>
    </row>
    <row r="49" spans="1:14" ht="16.5" customHeight="1">
      <c r="A49" s="17" t="s">
        <v>6</v>
      </c>
      <c r="B49" s="29">
        <v>0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16">
        <f>SUM(B49:J49)</f>
        <v>0</v>
      </c>
      <c r="L49"/>
      <c r="M49"/>
      <c r="N49"/>
    </row>
    <row r="50" spans="1:11" ht="12" customHeight="1">
      <c r="A50" s="15"/>
      <c r="B50" s="14"/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</row>
    <row r="52" spans="1:11" ht="12" customHeight="1">
      <c r="A52" s="12"/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/>
    </row>
    <row r="53" spans="1:12" ht="16.5" customHeight="1">
      <c r="A53" s="10" t="s">
        <v>5</v>
      </c>
      <c r="B53" s="9">
        <v>28215592.759999998</v>
      </c>
      <c r="C53" s="9">
        <v>28300817.260000005</v>
      </c>
      <c r="D53" s="9">
        <v>33922469.519999996</v>
      </c>
      <c r="E53" s="9">
        <v>21031839.3</v>
      </c>
      <c r="F53" s="9">
        <v>22002888.53</v>
      </c>
      <c r="G53" s="9">
        <v>22201530.520000003</v>
      </c>
      <c r="H53" s="9">
        <v>21963979.23</v>
      </c>
      <c r="I53" s="9">
        <v>30811480.580000002</v>
      </c>
      <c r="J53" s="9">
        <v>10424327.33</v>
      </c>
      <c r="K53" s="5">
        <f>SUM(K54:K66)</f>
        <v>218874925.03</v>
      </c>
      <c r="L53" s="8"/>
    </row>
    <row r="54" spans="1:11" ht="16.5" customHeight="1">
      <c r="A54" s="7" t="s">
        <v>60</v>
      </c>
      <c r="B54" s="29">
        <v>24609116.159999996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3" ref="K54:K65">SUM(B54:J54)</f>
        <v>24609116.159999996</v>
      </c>
    </row>
    <row r="55" spans="1:11" ht="16.5" customHeight="1">
      <c r="A55" s="7" t="s">
        <v>61</v>
      </c>
      <c r="B55" s="29">
        <v>3606476.6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3"/>
        <v>3606476.6</v>
      </c>
    </row>
    <row r="56" spans="1:11" ht="16.5" customHeight="1">
      <c r="A56" s="7" t="s">
        <v>4</v>
      </c>
      <c r="B56" s="6">
        <v>0</v>
      </c>
      <c r="C56" s="29">
        <v>28300817.260000005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3"/>
        <v>28300817.260000005</v>
      </c>
    </row>
    <row r="57" spans="1:11" ht="16.5" customHeight="1">
      <c r="A57" s="7" t="s">
        <v>3</v>
      </c>
      <c r="B57" s="6">
        <v>0</v>
      </c>
      <c r="C57" s="6">
        <v>0</v>
      </c>
      <c r="D57" s="29">
        <v>33922469.519999996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3"/>
        <v>33922469.519999996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29">
        <v>21031839.3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3"/>
        <v>21031839.3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29">
        <v>22002888.53</v>
      </c>
      <c r="G59" s="6">
        <v>0</v>
      </c>
      <c r="H59" s="6">
        <v>0</v>
      </c>
      <c r="I59" s="6">
        <v>0</v>
      </c>
      <c r="J59" s="6">
        <v>0</v>
      </c>
      <c r="K59" s="5">
        <f t="shared" si="3"/>
        <v>22002888.53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29">
        <v>22201530.520000003</v>
      </c>
      <c r="H60" s="6">
        <v>0</v>
      </c>
      <c r="I60" s="6">
        <v>0</v>
      </c>
      <c r="J60" s="6">
        <v>0</v>
      </c>
      <c r="K60" s="5">
        <f t="shared" si="3"/>
        <v>22201530.520000003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29">
        <v>21963979.23</v>
      </c>
      <c r="I61" s="6">
        <v>0</v>
      </c>
      <c r="J61" s="6">
        <v>0</v>
      </c>
      <c r="K61" s="5">
        <f t="shared" si="3"/>
        <v>21963979.23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3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29">
        <v>11236692.430000003</v>
      </c>
      <c r="J63" s="6">
        <v>0</v>
      </c>
      <c r="K63" s="5">
        <f t="shared" si="3"/>
        <v>11236692.430000003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29">
        <v>19472467.07</v>
      </c>
      <c r="J64" s="6">
        <v>0</v>
      </c>
      <c r="K64" s="5">
        <f t="shared" si="3"/>
        <v>19472467.07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29">
        <v>10424327.33</v>
      </c>
      <c r="K65" s="5">
        <f t="shared" si="3"/>
        <v>10424327.33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2">
        <v>102321.08</v>
      </c>
      <c r="J66" s="3">
        <v>0</v>
      </c>
      <c r="K66" s="2">
        <f>SUM(B66:J66)</f>
        <v>102321.08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2021-05-14T21:23:39Z</dcterms:modified>
  <cp:category/>
  <cp:version/>
  <cp:contentType/>
  <cp:contentStatus/>
</cp:coreProperties>
</file>