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<sst xmlns="http://schemas.openxmlformats.org/spreadsheetml/2006/main" count="79" uniqueCount="76">
  <si>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</si>
  <si>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</si>
  <si>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</si>
  <si>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</si>
  <si>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</si>
  <si>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</si>
  <si>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</si>
  <si>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</si>
  <si>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</si>
  <si>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</si>
  <si>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</si>
  <si>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</si>
  <si>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</si>
  <si>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</si>
  <si>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</si>
  <si>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</si>
  <si>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</si>
  <si>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</si>
  <si>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</si>
  <si>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</si>
  <si>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</si>
  <si>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</si>
  <si>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</si>
  <si>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</si>
  <si>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</si>
  <si>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</si>
  <si>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</si>
  <si>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</si>
  <si>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</si>
  <si>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</si>
  <si>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</si>
  <si>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</si>
  <si>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</si>
  <si>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</si>
  <si>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</si>
  <si>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</si>
  <si>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</si>
  <si>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</si>
  <si>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</si>
  <si>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</si>
  <si>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</si>
  <si>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</si>
  <si>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</si>
  <si>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</si>
  <si>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</si>
  <si>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</si>
  <si>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</si>
  <si>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</si>
  <si>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</si>
  <si>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</si>
  <si>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</si>
  <si>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</si>
  <si>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</si>
  <si>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</si>
  <si>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</si>
  <si>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</si>
  <si>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</si>
  <si>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</si>
  <si>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</si>
  <si>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</si>
  <si>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</si>
  <si>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</si>
  <si>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</si>
  <si>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</si>
  <si>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</si>
  <si>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</si>
  <si>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</si>
  <si>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</si>
  <si>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</si>
  <si>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</si>
  <si>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</si>
  <si>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</si>
  <si>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</si>
  <si>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23/10/20 - VENCIMENTO 30/10/20</t>
  </si>
  <si>
    <t>5.3. Revisão de Remuneração pelo Transporte Coletivo (1)</t>
  </si>
  <si>
    <t>Nota: (1) Revisões rede da madrugada e ARLA32, setembro/20; remuneração aposentados setembro/20, lotes D1 e D2.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</si>
</sst>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303485</v>
      </c>
      <c r="C7" s="9">
        <f t="shared" si="0"/>
        <v>211268</v>
      </c>
      <c r="D7" s="9">
        <f t="shared" si="0"/>
        <v>233175</v>
      </c>
      <c r="E7" s="9">
        <f t="shared" si="0"/>
        <v>49137</v>
      </c>
      <c r="F7" s="9">
        <f t="shared" si="0"/>
        <v>170888</v>
      </c>
      <c r="G7" s="9">
        <f t="shared" si="0"/>
        <v>256798</v>
      </c>
      <c r="H7" s="9">
        <f t="shared" si="0"/>
        <v>40615</v>
      </c>
      <c r="I7" s="9">
        <f t="shared" si="0"/>
        <v>178176</v>
      </c>
      <c r="J7" s="9">
        <f t="shared" si="0"/>
        <v>197538</v>
      </c>
      <c r="K7" s="9">
        <f t="shared" si="0"/>
        <v>274783</v>
      </c>
      <c r="L7" s="9">
        <f t="shared" si="0"/>
        <v>208939</v>
      </c>
      <c r="M7" s="9">
        <f t="shared" si="0"/>
        <v>91292</v>
      </c>
      <c r="N7" s="9">
        <f t="shared" si="0"/>
        <v>59801</v>
      </c>
      <c r="O7" s="9">
        <f t="shared" si="0"/>
        <v>2275895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14258</v>
      </c>
      <c r="C8" s="11">
        <f t="shared" si="1"/>
        <v>12676</v>
      </c>
      <c r="D8" s="11">
        <f t="shared" si="1"/>
        <v>10644</v>
      </c>
      <c r="E8" s="11">
        <f t="shared" si="1"/>
        <v>1904</v>
      </c>
      <c r="F8" s="11">
        <f t="shared" si="1"/>
        <v>7375</v>
      </c>
      <c r="G8" s="11">
        <f t="shared" si="1"/>
        <v>11741</v>
      </c>
      <c r="H8" s="11">
        <f t="shared" si="1"/>
        <v>2556</v>
      </c>
      <c r="I8" s="11">
        <f t="shared" si="1"/>
        <v>11236</v>
      </c>
      <c r="J8" s="11">
        <f t="shared" si="1"/>
        <v>10575</v>
      </c>
      <c r="K8" s="11">
        <f t="shared" si="1"/>
        <v>9249</v>
      </c>
      <c r="L8" s="11">
        <f t="shared" si="1"/>
        <v>7600</v>
      </c>
      <c r="M8" s="11">
        <f t="shared" si="1"/>
        <v>4419</v>
      </c>
      <c r="N8" s="11">
        <f t="shared" si="1"/>
        <v>3715</v>
      </c>
      <c r="O8" s="11">
        <f t="shared" si="1"/>
        <v>107948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14258</v>
      </c>
      <c r="C9" s="11">
        <v>12676</v>
      </c>
      <c r="D9" s="11">
        <v>10644</v>
      </c>
      <c r="E9" s="11">
        <v>1904</v>
      </c>
      <c r="F9" s="11">
        <v>7375</v>
      </c>
      <c r="G9" s="11">
        <v>11741</v>
      </c>
      <c r="H9" s="11">
        <v>2556</v>
      </c>
      <c r="I9" s="11">
        <v>11232</v>
      </c>
      <c r="J9" s="11">
        <v>10575</v>
      </c>
      <c r="K9" s="11">
        <v>9244</v>
      </c>
      <c r="L9" s="11">
        <v>7600</v>
      </c>
      <c r="M9" s="11">
        <v>4416</v>
      </c>
      <c r="N9" s="11">
        <v>3715</v>
      </c>
      <c r="O9" s="11">
        <f>SUM(B9:N9)</f>
        <v>107936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5</v>
      </c>
      <c r="L10" s="13">
        <v>0</v>
      </c>
      <c r="M10" s="13">
        <v>3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289227</v>
      </c>
      <c r="C11" s="13">
        <v>198592</v>
      </c>
      <c r="D11" s="13">
        <v>222531</v>
      </c>
      <c r="E11" s="13">
        <v>47233</v>
      </c>
      <c r="F11" s="13">
        <v>163513</v>
      </c>
      <c r="G11" s="13">
        <v>245057</v>
      </c>
      <c r="H11" s="13">
        <v>38059</v>
      </c>
      <c r="I11" s="13">
        <v>166940</v>
      </c>
      <c r="J11" s="13">
        <v>186963</v>
      </c>
      <c r="K11" s="13">
        <v>265534</v>
      </c>
      <c r="L11" s="13">
        <v>201339</v>
      </c>
      <c r="M11" s="13">
        <v>86873</v>
      </c>
      <c r="N11" s="13">
        <v>56086</v>
      </c>
      <c r="O11" s="11">
        <f>SUM(B11:N11)</f>
        <v>2167947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1.436845903271658</v>
      </c>
      <c r="C15" s="19">
        <v>1.481808654917622</v>
      </c>
      <c r="D15" s="19">
        <v>1.387508506257005</v>
      </c>
      <c r="E15" s="19">
        <v>1.078455036923539</v>
      </c>
      <c r="F15" s="19">
        <v>1.786452507051415</v>
      </c>
      <c r="G15" s="19">
        <v>1.949430896692403</v>
      </c>
      <c r="H15" s="19">
        <v>1.917407661608187</v>
      </c>
      <c r="I15" s="19">
        <v>1.789097344251</v>
      </c>
      <c r="J15" s="19">
        <v>1.542275759036784</v>
      </c>
      <c r="K15" s="19">
        <v>1.413392528160401</v>
      </c>
      <c r="L15" s="19">
        <v>1.4869565591365</v>
      </c>
      <c r="M15" s="19">
        <v>1.598894563772476</v>
      </c>
      <c r="N15" s="19">
        <v>1.539449053532075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1003428.9899999999</v>
      </c>
      <c r="C17" s="24">
        <f aca="true" t="shared" si="2" ref="C17:N17">C18+C19+C20+C21+C22+C23+C24+C25</f>
        <v>753913.64</v>
      </c>
      <c r="D17" s="24">
        <f t="shared" si="2"/>
        <v>665881.0599999999</v>
      </c>
      <c r="E17" s="24">
        <f t="shared" si="2"/>
        <v>187751.58000000002</v>
      </c>
      <c r="F17" s="24">
        <f t="shared" si="2"/>
        <v>714778.1300000001</v>
      </c>
      <c r="G17" s="24">
        <f t="shared" si="2"/>
        <v>970435.97</v>
      </c>
      <c r="H17" s="24">
        <f t="shared" si="2"/>
        <v>196436.88</v>
      </c>
      <c r="I17" s="24">
        <f t="shared" si="2"/>
        <v>749761.86</v>
      </c>
      <c r="J17" s="24">
        <f t="shared" si="2"/>
        <v>715080.8700000001</v>
      </c>
      <c r="K17" s="24">
        <f t="shared" si="2"/>
        <v>879157.6799999999</v>
      </c>
      <c r="L17" s="24">
        <f t="shared" si="2"/>
        <v>802611.9799999999</v>
      </c>
      <c r="M17" s="24">
        <f t="shared" si="2"/>
        <v>437754.38</v>
      </c>
      <c r="N17" s="24">
        <f t="shared" si="2"/>
        <v>243188.34</v>
      </c>
      <c r="O17" s="24">
        <f>O18+O19+O20+O21+O22+O23+O24+O25</f>
        <v>8320181.360000001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678046.19</v>
      </c>
      <c r="C18" s="30">
        <f t="shared" si="3"/>
        <v>487500.91</v>
      </c>
      <c r="D18" s="30">
        <f t="shared" si="3"/>
        <v>471759.66</v>
      </c>
      <c r="E18" s="30">
        <f t="shared" si="3"/>
        <v>170068.07</v>
      </c>
      <c r="F18" s="30">
        <f t="shared" si="3"/>
        <v>400595.65</v>
      </c>
      <c r="G18" s="30">
        <f t="shared" si="3"/>
        <v>494875.43</v>
      </c>
      <c r="H18" s="30">
        <f t="shared" si="3"/>
        <v>104945.1</v>
      </c>
      <c r="I18" s="30">
        <f t="shared" si="3"/>
        <v>407880.5</v>
      </c>
      <c r="J18" s="30">
        <f t="shared" si="3"/>
        <v>455147.31</v>
      </c>
      <c r="K18" s="30">
        <f t="shared" si="3"/>
        <v>598862.07</v>
      </c>
      <c r="L18" s="30">
        <f t="shared" si="3"/>
        <v>518252.3</v>
      </c>
      <c r="M18" s="30">
        <f t="shared" si="3"/>
        <v>261597.23</v>
      </c>
      <c r="N18" s="30">
        <f t="shared" si="3"/>
        <v>154860.67</v>
      </c>
      <c r="O18" s="30">
        <f aca="true" t="shared" si="4" ref="O18:O25">SUM(B18:N18)</f>
        <v>5204391.090000001</v>
      </c>
    </row>
    <row r="19" spans="1:23" ht="18.75" customHeight="1">
      <c r="A19" s="26" t="s">
        <v>35</v>
      </c>
      <c r="B19" s="30">
        <f>IF(B15&lt;&gt;0,ROUND((B15-1)*B18,2),0)</f>
        <v>296201.7</v>
      </c>
      <c r="C19" s="30">
        <f aca="true" t="shared" si="5" ref="C19:N19">IF(C15&lt;&gt;0,ROUND((C15-1)*C18,2),0)</f>
        <v>234882.16</v>
      </c>
      <c r="D19" s="30">
        <f t="shared" si="5"/>
        <v>182810.88</v>
      </c>
      <c r="E19" s="30">
        <f t="shared" si="5"/>
        <v>13342.7</v>
      </c>
      <c r="F19" s="30">
        <f t="shared" si="5"/>
        <v>315049.45</v>
      </c>
      <c r="G19" s="30">
        <f t="shared" si="5"/>
        <v>469850.02</v>
      </c>
      <c r="H19" s="30">
        <f t="shared" si="5"/>
        <v>96277.44</v>
      </c>
      <c r="I19" s="30">
        <f t="shared" si="5"/>
        <v>321857.42</v>
      </c>
      <c r="J19" s="30">
        <f t="shared" si="5"/>
        <v>246815.35</v>
      </c>
      <c r="K19" s="30">
        <f t="shared" si="5"/>
        <v>247565.11</v>
      </c>
      <c r="L19" s="30">
        <f t="shared" si="5"/>
        <v>252366.36</v>
      </c>
      <c r="M19" s="30">
        <f t="shared" si="5"/>
        <v>156669.16</v>
      </c>
      <c r="N19" s="30">
        <f t="shared" si="5"/>
        <v>83539.44</v>
      </c>
      <c r="O19" s="30">
        <f t="shared" si="4"/>
        <v>2917227.1899999995</v>
      </c>
      <c r="W19" s="62"/>
    </row>
    <row r="20" spans="1:15" ht="18.75" customHeight="1">
      <c r="A20" s="26" t="s">
        <v>36</v>
      </c>
      <c r="B20" s="30">
        <v>33864.36</v>
      </c>
      <c r="C20" s="30">
        <v>24601.76</v>
      </c>
      <c r="D20" s="30">
        <v>13521.84</v>
      </c>
      <c r="E20" s="30">
        <v>5656.27</v>
      </c>
      <c r="F20" s="30">
        <v>14142.26</v>
      </c>
      <c r="G20" s="30">
        <v>22615</v>
      </c>
      <c r="H20" s="30">
        <v>3818.96</v>
      </c>
      <c r="I20" s="30">
        <v>13736.42</v>
      </c>
      <c r="J20" s="30">
        <v>21765.55</v>
      </c>
      <c r="K20" s="30">
        <v>32077.73</v>
      </c>
      <c r="L20" s="30">
        <v>29295.26</v>
      </c>
      <c r="M20" s="30">
        <v>11288.96</v>
      </c>
      <c r="N20" s="30">
        <v>6754.54</v>
      </c>
      <c r="O20" s="30">
        <f t="shared" si="4"/>
        <v>233138.91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-229.17</v>
      </c>
      <c r="C23" s="30">
        <v>-1202.08</v>
      </c>
      <c r="D23" s="30">
        <v>-1606.92</v>
      </c>
      <c r="E23" s="30">
        <v>-71.87</v>
      </c>
      <c r="F23" s="30">
        <v>-700.83</v>
      </c>
      <c r="G23" s="30">
        <v>-420.15</v>
      </c>
      <c r="H23" s="30">
        <v>-1140.3</v>
      </c>
      <c r="I23" s="30">
        <v>-380.8</v>
      </c>
      <c r="J23" s="30">
        <v>-1543.8</v>
      </c>
      <c r="K23" s="30">
        <v>0</v>
      </c>
      <c r="L23" s="30">
        <v>-911.28</v>
      </c>
      <c r="M23" s="30">
        <v>-341.75</v>
      </c>
      <c r="N23" s="30">
        <v>-65.65</v>
      </c>
      <c r="O23" s="30">
        <f t="shared" si="4"/>
        <v>-8614.6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-43530.74</v>
      </c>
      <c r="C24" s="30">
        <v>-31149.12</v>
      </c>
      <c r="D24" s="30">
        <v>-28178.99</v>
      </c>
      <c r="E24" s="30">
        <v>-8088.43</v>
      </c>
      <c r="F24" s="30">
        <v>-30184.18</v>
      </c>
      <c r="G24" s="30">
        <v>-39450.75</v>
      </c>
      <c r="H24" s="30">
        <v>-7464.32</v>
      </c>
      <c r="I24" s="30">
        <v>-29867.22</v>
      </c>
      <c r="J24" s="30">
        <v>-30307.44</v>
      </c>
      <c r="K24" s="30">
        <v>-36465.64</v>
      </c>
      <c r="L24" s="30">
        <v>-33413.1</v>
      </c>
      <c r="M24" s="30">
        <v>-18173.08</v>
      </c>
      <c r="N24" s="30">
        <v>-10418.1</v>
      </c>
      <c r="O24" s="30">
        <f t="shared" si="4"/>
        <v>-346691.11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304843.56000000006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32515.339999999997</v>
      </c>
      <c r="C27" s="30">
        <f>+C28+C30+C41+C42+C45-C46</f>
        <v>23180.54</v>
      </c>
      <c r="D27" s="30">
        <f t="shared" si="6"/>
        <v>-32488.89</v>
      </c>
      <c r="E27" s="30">
        <f t="shared" si="6"/>
        <v>2801.5599999999995</v>
      </c>
      <c r="F27" s="30">
        <f t="shared" si="6"/>
        <v>-8408.439999999999</v>
      </c>
      <c r="G27" s="30">
        <f t="shared" si="6"/>
        <v>2500.3300000000017</v>
      </c>
      <c r="H27" s="30">
        <f t="shared" si="6"/>
        <v>-139990.54</v>
      </c>
      <c r="I27" s="30">
        <f t="shared" si="6"/>
        <v>-23275.820000000003</v>
      </c>
      <c r="J27" s="30">
        <f t="shared" si="6"/>
        <v>-24376.28</v>
      </c>
      <c r="K27" s="30">
        <f t="shared" si="6"/>
        <v>-16842.859999999997</v>
      </c>
      <c r="L27" s="30">
        <f t="shared" si="6"/>
        <v>17079.410000000003</v>
      </c>
      <c r="M27" s="30">
        <f t="shared" si="6"/>
        <v>-5178.630000000001</v>
      </c>
      <c r="N27" s="30">
        <f t="shared" si="6"/>
        <v>-5970.3099999999995</v>
      </c>
      <c r="O27" s="30">
        <f t="shared" si="6"/>
        <v>-178454.59000000003</v>
      </c>
    </row>
    <row r="28" spans="1:15" ht="18.75" customHeight="1">
      <c r="A28" s="26" t="s">
        <v>40</v>
      </c>
      <c r="B28" s="31">
        <f>+B29</f>
        <v>-62735.2</v>
      </c>
      <c r="C28" s="31">
        <f>+C29</f>
        <v>-55774.4</v>
      </c>
      <c r="D28" s="31">
        <f aca="true" t="shared" si="7" ref="D28:O28">+D29</f>
        <v>-46833.6</v>
      </c>
      <c r="E28" s="31">
        <f t="shared" si="7"/>
        <v>-8377.6</v>
      </c>
      <c r="F28" s="31">
        <f t="shared" si="7"/>
        <v>-32450</v>
      </c>
      <c r="G28" s="31">
        <f t="shared" si="7"/>
        <v>-51660.4</v>
      </c>
      <c r="H28" s="31">
        <f t="shared" si="7"/>
        <v>-11246.4</v>
      </c>
      <c r="I28" s="31">
        <f t="shared" si="7"/>
        <v>-49420.8</v>
      </c>
      <c r="J28" s="31">
        <f t="shared" si="7"/>
        <v>-46530</v>
      </c>
      <c r="K28" s="31">
        <f t="shared" si="7"/>
        <v>-40673.6</v>
      </c>
      <c r="L28" s="31">
        <f t="shared" si="7"/>
        <v>-33440</v>
      </c>
      <c r="M28" s="31">
        <f t="shared" si="7"/>
        <v>-19430.4</v>
      </c>
      <c r="N28" s="31">
        <f t="shared" si="7"/>
        <v>-16346</v>
      </c>
      <c r="O28" s="31">
        <f t="shared" si="7"/>
        <v>-474918.4</v>
      </c>
    </row>
    <row r="29" spans="1:26" ht="18.75" customHeight="1">
      <c r="A29" s="27" t="s">
        <v>41</v>
      </c>
      <c r="B29" s="16">
        <f>ROUND((-B9)*$G$3,2)</f>
        <v>-62735.2</v>
      </c>
      <c r="C29" s="16">
        <f aca="true" t="shared" si="8" ref="C29:N29">ROUND((-C9)*$G$3,2)</f>
        <v>-55774.4</v>
      </c>
      <c r="D29" s="16">
        <f t="shared" si="8"/>
        <v>-46833.6</v>
      </c>
      <c r="E29" s="16">
        <f t="shared" si="8"/>
        <v>-8377.6</v>
      </c>
      <c r="F29" s="16">
        <f t="shared" si="8"/>
        <v>-32450</v>
      </c>
      <c r="G29" s="16">
        <f t="shared" si="8"/>
        <v>-51660.4</v>
      </c>
      <c r="H29" s="16">
        <f t="shared" si="8"/>
        <v>-11246.4</v>
      </c>
      <c r="I29" s="16">
        <f t="shared" si="8"/>
        <v>-49420.8</v>
      </c>
      <c r="J29" s="16">
        <f t="shared" si="8"/>
        <v>-46530</v>
      </c>
      <c r="K29" s="16">
        <f t="shared" si="8"/>
        <v>-40673.6</v>
      </c>
      <c r="L29" s="16">
        <f t="shared" si="8"/>
        <v>-33440</v>
      </c>
      <c r="M29" s="16">
        <f t="shared" si="8"/>
        <v>-19430.4</v>
      </c>
      <c r="N29" s="16">
        <f t="shared" si="8"/>
        <v>-16346</v>
      </c>
      <c r="O29" s="32">
        <f aca="true" t="shared" si="9" ref="O29:O46">SUM(B29:N29)</f>
        <v>-474918.4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95250.54</v>
      </c>
      <c r="C41" s="35">
        <v>78954.94</v>
      </c>
      <c r="D41" s="35">
        <v>14344.71</v>
      </c>
      <c r="E41" s="35">
        <v>11179.16</v>
      </c>
      <c r="F41" s="35">
        <v>24041.56</v>
      </c>
      <c r="G41" s="35">
        <v>54160.73</v>
      </c>
      <c r="H41" s="35">
        <v>1255.86</v>
      </c>
      <c r="I41" s="35">
        <v>26144.98</v>
      </c>
      <c r="J41" s="35">
        <v>22153.72</v>
      </c>
      <c r="K41" s="35">
        <v>23830.74</v>
      </c>
      <c r="L41" s="35">
        <v>50519.41</v>
      </c>
      <c r="M41" s="35">
        <v>14251.77</v>
      </c>
      <c r="N41" s="35">
        <v>10375.69</v>
      </c>
      <c r="O41" s="33">
        <f t="shared" si="9"/>
        <v>426463.81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1035944.3299999998</v>
      </c>
      <c r="C44" s="36">
        <f t="shared" si="11"/>
        <v>777094.18</v>
      </c>
      <c r="D44" s="36">
        <f t="shared" si="11"/>
        <v>633392.1699999999</v>
      </c>
      <c r="E44" s="36">
        <f t="shared" si="11"/>
        <v>190553.14</v>
      </c>
      <c r="F44" s="36">
        <f t="shared" si="11"/>
        <v>706369.6900000002</v>
      </c>
      <c r="G44" s="36">
        <f t="shared" si="11"/>
        <v>972936.2999999999</v>
      </c>
      <c r="H44" s="36">
        <f t="shared" si="11"/>
        <v>56446.34</v>
      </c>
      <c r="I44" s="36">
        <f t="shared" si="11"/>
        <v>726486.04</v>
      </c>
      <c r="J44" s="36">
        <f t="shared" si="11"/>
        <v>690704.5900000001</v>
      </c>
      <c r="K44" s="36">
        <f t="shared" si="11"/>
        <v>862314.82</v>
      </c>
      <c r="L44" s="36">
        <f t="shared" si="11"/>
        <v>819691.3899999999</v>
      </c>
      <c r="M44" s="36">
        <f t="shared" si="11"/>
        <v>432575.75</v>
      </c>
      <c r="N44" s="36">
        <f t="shared" si="11"/>
        <v>237218.03</v>
      </c>
      <c r="O44" s="36">
        <f>SUM(B44:N44)</f>
        <v>8141726.77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1035944.33</v>
      </c>
      <c r="C50" s="51">
        <f t="shared" si="12"/>
        <v>777094.1799999999</v>
      </c>
      <c r="D50" s="51">
        <f t="shared" si="12"/>
        <v>633392.17</v>
      </c>
      <c r="E50" s="51">
        <f t="shared" si="12"/>
        <v>190553.14</v>
      </c>
      <c r="F50" s="51">
        <f t="shared" si="12"/>
        <v>706369.69</v>
      </c>
      <c r="G50" s="51">
        <f t="shared" si="12"/>
        <v>972936.3</v>
      </c>
      <c r="H50" s="51">
        <f t="shared" si="12"/>
        <v>56446.34</v>
      </c>
      <c r="I50" s="51">
        <f t="shared" si="12"/>
        <v>726486.04</v>
      </c>
      <c r="J50" s="51">
        <f t="shared" si="12"/>
        <v>690704.59</v>
      </c>
      <c r="K50" s="51">
        <f t="shared" si="12"/>
        <v>862314.82</v>
      </c>
      <c r="L50" s="51">
        <f t="shared" si="12"/>
        <v>819691.38</v>
      </c>
      <c r="M50" s="51">
        <f t="shared" si="12"/>
        <v>432575.74</v>
      </c>
      <c r="N50" s="51">
        <f t="shared" si="12"/>
        <v>237218.03</v>
      </c>
      <c r="O50" s="36">
        <f t="shared" si="12"/>
        <v>8141726.75</v>
      </c>
      <c r="Q50"/>
    </row>
    <row r="51" spans="1:18" ht="18.75" customHeight="1">
      <c r="A51" s="26" t="s">
        <v>57</v>
      </c>
      <c r="B51" s="51">
        <v>866026.71</v>
      </c>
      <c r="C51" s="51">
        <v>569764.84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1435791.5499999998</v>
      </c>
      <c r="P51"/>
      <c r="Q51"/>
      <c r="R51" s="43"/>
    </row>
    <row r="52" spans="1:16" ht="18.75" customHeight="1">
      <c r="A52" s="26" t="s">
        <v>58</v>
      </c>
      <c r="B52" s="51">
        <v>169917.62</v>
      </c>
      <c r="C52" s="51">
        <v>207329.34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377246.95999999996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633392.17</v>
      </c>
      <c r="E53" s="52">
        <v>0</v>
      </c>
      <c r="F53" s="52">
        <v>0</v>
      </c>
      <c r="G53" s="52">
        <v>0</v>
      </c>
      <c r="H53" s="51">
        <v>56446.34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689838.51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190553.14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190553.14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706369.69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706369.69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972936.3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972936.3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726486.04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726486.04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690704.59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690704.59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862314.82</v>
      </c>
      <c r="L59" s="31">
        <v>819691.38</v>
      </c>
      <c r="M59" s="52">
        <v>0</v>
      </c>
      <c r="N59" s="52">
        <v>0</v>
      </c>
      <c r="O59" s="36">
        <f t="shared" si="13"/>
        <v>1682006.2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432575.74</v>
      </c>
      <c r="N60" s="52">
        <v>0</v>
      </c>
      <c r="O60" s="36">
        <f t="shared" si="13"/>
        <v>432575.74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237218.03</v>
      </c>
      <c r="O61" s="55">
        <f t="shared" si="13"/>
        <v>237218.03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2020-11-03T13:16:25Z</dcterms:modified>
  <cp:category/>
  <cp:version/>
  <cp:contentType/>
  <cp:contentStatus/>
</cp:coreProperties>
</file>