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total" sheetId="1" r:id="rId1"/>
  </sheets>
  <definedNames>
    <definedName name="_xlnm.Print_Area" localSheetId="0">'total'!$A$1:$K$66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<sst xmlns="http://schemas.openxmlformats.org/spreadsheetml/2006/main" count="74" uniqueCount="73">
  <si>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</si>
  <si>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</si>
  <si>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</si>
  <si>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</si>
  <si>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</si>
  <si>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</si>
  <si>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</si>
  <si>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</si>
  <si>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</si>
  <si>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</si>
  <si>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</si>
  <si>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</si>
  <si>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</si>
  <si>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</si>
  <si>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</si>
  <si>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</si>
  <si>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</si>
  <si>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</si>
  <si>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</si>
  <si>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</si>
  <si>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</si>
  <si>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</si>
  <si>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</si>
  <si>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</si>
  <si>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</si>
  <si>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</si>
  <si>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</si>
  <si>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</si>
  <si>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</si>
  <si>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</si>
  <si>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</si>
  <si>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</si>
  <si>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</si>
  <si>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</si>
  <si>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</si>
  <si>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</si>
  <si>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</si>
  <si>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</si>
  <si>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</si>
  <si>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</si>
  <si>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</si>
  <si>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</si>
  <si>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</si>
  <si>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</si>
  <si>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</si>
  <si>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</si>
  <si>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</si>
  <si>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</si>
  <si>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</si>
  <si>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</si>
  <si>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</si>
  <si>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</si>
  <si>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</si>
  <si>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</si>
  <si>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</si>
  <si>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</si>
  <si>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</si>
  <si>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</si>
  <si>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</si>
  <si>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</si>
  <si>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</si>
  <si>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</si>
  <si>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</si>
  <si>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</si>
  <si>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</si>
  <si>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</si>
  <si>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</si>
  <si>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</si>
  <si>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</si>
  <si>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</si>
  <si>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</si>
  <si>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</si>
  <si>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PERÍODO DE OPERAÇÃO DE 01/10/20 A 31/10/20 - VENCIMENTO 08/10/20 A 09/11/20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</si>
</sst>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B1">
      <selection activeCell="D8" sqref="D8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72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52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51</v>
      </c>
      <c r="B4" s="58" t="s">
        <v>50</v>
      </c>
      <c r="C4" s="59"/>
      <c r="D4" s="59"/>
      <c r="E4" s="59"/>
      <c r="F4" s="59"/>
      <c r="G4" s="59"/>
      <c r="H4" s="59"/>
      <c r="I4" s="59"/>
      <c r="J4" s="59"/>
      <c r="K4" s="57" t="s">
        <v>49</v>
      </c>
    </row>
    <row r="5" spans="1:11" ht="43.5" customHeight="1">
      <c r="A5" s="57"/>
      <c r="B5" s="48" t="s">
        <v>62</v>
      </c>
      <c r="C5" s="48" t="s">
        <v>48</v>
      </c>
      <c r="D5" s="49" t="s">
        <v>63</v>
      </c>
      <c r="E5" s="49" t="s">
        <v>64</v>
      </c>
      <c r="F5" s="49" t="s">
        <v>65</v>
      </c>
      <c r="G5" s="48" t="s">
        <v>66</v>
      </c>
      <c r="H5" s="49" t="s">
        <v>63</v>
      </c>
      <c r="I5" s="48" t="s">
        <v>47</v>
      </c>
      <c r="J5" s="48" t="s">
        <v>67</v>
      </c>
      <c r="K5" s="57"/>
    </row>
    <row r="6" spans="1:11" ht="18.75" customHeight="1">
      <c r="A6" s="57"/>
      <c r="B6" s="47" t="s">
        <v>46</v>
      </c>
      <c r="C6" s="47" t="s">
        <v>45</v>
      </c>
      <c r="D6" s="47" t="s">
        <v>44</v>
      </c>
      <c r="E6" s="47" t="s">
        <v>43</v>
      </c>
      <c r="F6" s="47" t="s">
        <v>42</v>
      </c>
      <c r="G6" s="47" t="s">
        <v>41</v>
      </c>
      <c r="H6" s="47" t="s">
        <v>40</v>
      </c>
      <c r="I6" s="47" t="s">
        <v>39</v>
      </c>
      <c r="J6" s="47" t="s">
        <v>38</v>
      </c>
      <c r="K6" s="57"/>
    </row>
    <row r="7" spans="1:14" ht="16.5" customHeight="1">
      <c r="A7" s="12" t="s">
        <v>37</v>
      </c>
      <c r="B7" s="46">
        <v>5893070</v>
      </c>
      <c r="C7" s="46">
        <v>5113484</v>
      </c>
      <c r="D7" s="46">
        <v>6933904</v>
      </c>
      <c r="E7" s="46">
        <v>3557022</v>
      </c>
      <c r="F7" s="46">
        <v>4228578</v>
      </c>
      <c r="G7" s="46">
        <v>4798198</v>
      </c>
      <c r="H7" s="46">
        <v>5492915</v>
      </c>
      <c r="I7" s="46">
        <v>6926211</v>
      </c>
      <c r="J7" s="46">
        <v>1945145</v>
      </c>
      <c r="K7" s="46">
        <f aca="true" t="shared" si="0" ref="B7:K7">K8+K11</f>
        <v>44888527</v>
      </c>
      <c r="L7" s="45"/>
      <c r="M7"/>
      <c r="N7"/>
    </row>
    <row r="8" spans="1:14" ht="16.5" customHeight="1">
      <c r="A8" s="43" t="s">
        <v>36</v>
      </c>
      <c r="B8" s="44">
        <v>415146</v>
      </c>
      <c r="C8" s="44">
        <v>401485</v>
      </c>
      <c r="D8" s="44">
        <v>470034</v>
      </c>
      <c r="E8" s="44">
        <v>253857</v>
      </c>
      <c r="F8" s="44">
        <v>301435</v>
      </c>
      <c r="G8" s="44">
        <v>202455</v>
      </c>
      <c r="H8" s="44">
        <v>184997</v>
      </c>
      <c r="I8" s="44">
        <v>417695</v>
      </c>
      <c r="J8" s="44">
        <v>64470</v>
      </c>
      <c r="K8" s="37">
        <f>SUM(B8:J8)</f>
        <v>2711574</v>
      </c>
      <c r="L8"/>
      <c r="M8"/>
      <c r="N8"/>
    </row>
    <row r="9" spans="1:14" ht="16.5" customHeight="1">
      <c r="A9" s="21" t="s">
        <v>35</v>
      </c>
      <c r="B9" s="44">
        <v>414768</v>
      </c>
      <c r="C9" s="44">
        <v>401414</v>
      </c>
      <c r="D9" s="44">
        <v>469949</v>
      </c>
      <c r="E9" s="44">
        <v>253274</v>
      </c>
      <c r="F9" s="44">
        <v>301192</v>
      </c>
      <c r="G9" s="44">
        <v>202384</v>
      </c>
      <c r="H9" s="44">
        <v>184997</v>
      </c>
      <c r="I9" s="44">
        <v>417230</v>
      </c>
      <c r="J9" s="44">
        <v>64470</v>
      </c>
      <c r="K9" s="37">
        <f>SUM(B9:J9)</f>
        <v>2709678</v>
      </c>
      <c r="L9"/>
      <c r="M9"/>
      <c r="N9"/>
    </row>
    <row r="10" spans="1:14" ht="16.5" customHeight="1">
      <c r="A10" s="21" t="s">
        <v>34</v>
      </c>
      <c r="B10" s="44">
        <v>378</v>
      </c>
      <c r="C10" s="44">
        <v>71</v>
      </c>
      <c r="D10" s="44">
        <v>85</v>
      </c>
      <c r="E10" s="44">
        <v>583</v>
      </c>
      <c r="F10" s="44">
        <v>243</v>
      </c>
      <c r="G10" s="44">
        <v>71</v>
      </c>
      <c r="H10" s="44">
        <v>0</v>
      </c>
      <c r="I10" s="44">
        <v>465</v>
      </c>
      <c r="J10" s="44">
        <v>0</v>
      </c>
      <c r="K10" s="37">
        <f>SUM(B10:J10)</f>
        <v>1896</v>
      </c>
      <c r="L10"/>
      <c r="M10"/>
      <c r="N10"/>
    </row>
    <row r="11" spans="1:14" ht="16.5" customHeight="1">
      <c r="A11" s="43" t="s">
        <v>33</v>
      </c>
      <c r="B11" s="44">
        <v>5477924</v>
      </c>
      <c r="C11" s="44">
        <v>4711999</v>
      </c>
      <c r="D11" s="44">
        <v>6463870</v>
      </c>
      <c r="E11" s="44">
        <v>3303165</v>
      </c>
      <c r="F11" s="44">
        <v>3927143</v>
      </c>
      <c r="G11" s="44">
        <v>4595743</v>
      </c>
      <c r="H11" s="44">
        <v>5307918</v>
      </c>
      <c r="I11" s="44">
        <v>6508516</v>
      </c>
      <c r="J11" s="44">
        <v>1880675</v>
      </c>
      <c r="K11" s="37">
        <f>SUM(B11:J11)</f>
        <v>42176953</v>
      </c>
      <c r="L11"/>
      <c r="M11"/>
      <c r="N11"/>
    </row>
    <row r="12" spans="1:14" ht="12" customHeight="1">
      <c r="A12" s="21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5" t="s">
        <v>32</v>
      </c>
      <c r="B13" s="41">
        <v>3.4008</v>
      </c>
      <c r="C13" s="41">
        <v>3.7331</v>
      </c>
      <c r="D13" s="41">
        <v>4.1353</v>
      </c>
      <c r="E13" s="41">
        <v>3.6002</v>
      </c>
      <c r="F13" s="41">
        <v>3.8073</v>
      </c>
      <c r="G13" s="41">
        <v>3.8495</v>
      </c>
      <c r="H13" s="41">
        <v>3.0686</v>
      </c>
      <c r="I13" s="41">
        <v>3.0976</v>
      </c>
      <c r="J13" s="41">
        <v>3.5095</v>
      </c>
      <c r="K13" s="30"/>
      <c r="L13"/>
      <c r="M13"/>
      <c r="N13"/>
    </row>
    <row r="14" spans="1:11" ht="12" customHeight="1">
      <c r="A14" s="40"/>
      <c r="B14" s="16"/>
      <c r="C14" s="39"/>
      <c r="D14" s="39"/>
      <c r="E14" s="39"/>
      <c r="F14" s="39"/>
      <c r="G14" s="39"/>
      <c r="H14" s="39"/>
      <c r="I14" s="39"/>
      <c r="J14" s="39"/>
      <c r="K14" s="30"/>
    </row>
    <row r="15" spans="1:11" ht="16.5" customHeight="1">
      <c r="A15" s="15" t="s">
        <v>31</v>
      </c>
      <c r="B15" s="38"/>
      <c r="C15" s="38"/>
      <c r="D15" s="38"/>
      <c r="E15" s="38"/>
      <c r="F15" s="38"/>
      <c r="G15" s="38"/>
      <c r="H15" s="38"/>
      <c r="I15" s="38"/>
      <c r="J15" s="38"/>
      <c r="K15" s="30"/>
    </row>
    <row r="16" spans="1:11" ht="12" customHeight="1">
      <c r="A16" s="15"/>
      <c r="B16" s="30"/>
      <c r="C16" s="30"/>
      <c r="D16" s="30"/>
      <c r="E16" s="37"/>
      <c r="F16" s="30"/>
      <c r="G16" s="30"/>
      <c r="H16" s="30"/>
      <c r="I16" s="30"/>
      <c r="J16" s="30"/>
      <c r="K16" s="14"/>
    </row>
    <row r="17" spans="1:14" ht="16.5" customHeight="1">
      <c r="A17" s="36" t="s">
        <v>71</v>
      </c>
      <c r="B17" s="35">
        <v>29236058.140000004</v>
      </c>
      <c r="C17" s="35">
        <v>29350042.990000006</v>
      </c>
      <c r="D17" s="35">
        <v>35499739.06000001</v>
      </c>
      <c r="E17" s="35">
        <v>20894387.509999998</v>
      </c>
      <c r="F17" s="35">
        <v>22753497.87</v>
      </c>
      <c r="G17" s="35">
        <v>24845156.74</v>
      </c>
      <c r="H17" s="35">
        <v>22432775.239999995</v>
      </c>
      <c r="I17" s="35">
        <v>30327816.139999997</v>
      </c>
      <c r="J17" s="35">
        <v>10641632.180000002</v>
      </c>
      <c r="K17" s="35">
        <f aca="true" t="shared" si="1" ref="K17:K24">SUM(B17:J17)</f>
        <v>225981105.87</v>
      </c>
      <c r="L17"/>
      <c r="M17"/>
      <c r="N17"/>
    </row>
    <row r="18" spans="1:14" ht="16.5" customHeight="1">
      <c r="A18" s="34" t="s">
        <v>30</v>
      </c>
      <c r="B18" s="29">
        <v>20041152.44</v>
      </c>
      <c r="C18" s="29">
        <v>19089147.150000002</v>
      </c>
      <c r="D18" s="29">
        <v>28673773.21</v>
      </c>
      <c r="E18" s="29">
        <v>12805990.610000001</v>
      </c>
      <c r="F18" s="29">
        <v>16099465.010000004</v>
      </c>
      <c r="G18" s="29">
        <v>18470663.219999995</v>
      </c>
      <c r="H18" s="29">
        <v>16855558.989999995</v>
      </c>
      <c r="I18" s="29">
        <v>21454631.17</v>
      </c>
      <c r="J18" s="29">
        <v>6826486.41</v>
      </c>
      <c r="K18" s="29">
        <f t="shared" si="1"/>
        <v>160316868.21</v>
      </c>
      <c r="L18"/>
      <c r="M18"/>
      <c r="N18"/>
    </row>
    <row r="19" spans="1:14" ht="16.5" customHeight="1">
      <c r="A19" s="17" t="s">
        <v>29</v>
      </c>
      <c r="B19" s="29">
        <v>9405613.370000001</v>
      </c>
      <c r="C19" s="29">
        <v>10523804.010000002</v>
      </c>
      <c r="D19" s="29">
        <v>7338903.02</v>
      </c>
      <c r="E19" s="29">
        <v>8108019.709999998</v>
      </c>
      <c r="F19" s="29">
        <v>6726636.52</v>
      </c>
      <c r="G19" s="29">
        <v>6747984.370000001</v>
      </c>
      <c r="H19" s="29">
        <v>5714874.159999999</v>
      </c>
      <c r="I19" s="29">
        <v>8603819.589999998</v>
      </c>
      <c r="J19" s="29">
        <v>3910288.5800000005</v>
      </c>
      <c r="K19" s="29">
        <f t="shared" si="1"/>
        <v>67079943.32999999</v>
      </c>
      <c r="L19"/>
      <c r="M19"/>
      <c r="N19"/>
    </row>
    <row r="20" spans="1:14" ht="16.5" customHeight="1">
      <c r="A20" s="17" t="s">
        <v>28</v>
      </c>
      <c r="B20" s="29">
        <v>780770.37</v>
      </c>
      <c r="C20" s="29">
        <v>634112.5499999999</v>
      </c>
      <c r="D20" s="29">
        <v>565303.95</v>
      </c>
      <c r="E20" s="29">
        <v>542464.1100000001</v>
      </c>
      <c r="F20" s="29">
        <v>593072.0499999999</v>
      </c>
      <c r="G20" s="29">
        <v>384255.02999999997</v>
      </c>
      <c r="H20" s="29">
        <v>581426.7199999999</v>
      </c>
      <c r="I20" s="29">
        <v>1127709.6600000001</v>
      </c>
      <c r="J20" s="29">
        <v>270722.63999999996</v>
      </c>
      <c r="K20" s="29">
        <f t="shared" si="1"/>
        <v>5479837.079999999</v>
      </c>
      <c r="L20"/>
      <c r="M20"/>
      <c r="N20"/>
    </row>
    <row r="21" spans="1:14" ht="16.5" customHeight="1">
      <c r="A21" s="17" t="s">
        <v>27</v>
      </c>
      <c r="B21" s="29">
        <v>41039.57000000001</v>
      </c>
      <c r="C21" s="33">
        <v>82079.14000000001</v>
      </c>
      <c r="D21" s="33">
        <v>0</v>
      </c>
      <c r="E21" s="29">
        <v>41039.57000000001</v>
      </c>
      <c r="F21" s="29">
        <v>41039.57000000001</v>
      </c>
      <c r="G21" s="33">
        <v>0</v>
      </c>
      <c r="H21" s="33">
        <v>0</v>
      </c>
      <c r="I21" s="33">
        <v>41039.57000000001</v>
      </c>
      <c r="J21" s="33">
        <v>0</v>
      </c>
      <c r="K21" s="29">
        <f t="shared" si="1"/>
        <v>246237.42000000004</v>
      </c>
      <c r="L21"/>
      <c r="M21"/>
      <c r="N21"/>
    </row>
    <row r="22" spans="1:14" ht="16.5" customHeight="1">
      <c r="A22" s="17" t="s">
        <v>26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f t="shared" si="1"/>
        <v>0</v>
      </c>
      <c r="L22"/>
      <c r="M22"/>
      <c r="N22"/>
    </row>
    <row r="23" spans="1:14" ht="16.5" customHeight="1">
      <c r="A23" s="17" t="s">
        <v>69</v>
      </c>
      <c r="B23" s="29">
        <v>-3654.32</v>
      </c>
      <c r="C23" s="29">
        <v>0</v>
      </c>
      <c r="D23" s="29">
        <v>-1179.4</v>
      </c>
      <c r="E23" s="29">
        <v>-693.3</v>
      </c>
      <c r="F23" s="29">
        <v>0</v>
      </c>
      <c r="G23" s="29">
        <v>-12987</v>
      </c>
      <c r="H23" s="29">
        <v>-1248.7199999999998</v>
      </c>
      <c r="I23" s="29">
        <v>0</v>
      </c>
      <c r="J23" s="29">
        <v>-865.44</v>
      </c>
      <c r="K23" s="29">
        <f t="shared" si="1"/>
        <v>-20628.18</v>
      </c>
      <c r="L23"/>
      <c r="M23"/>
      <c r="N23"/>
    </row>
    <row r="24" spans="1:14" ht="16.5" customHeight="1">
      <c r="A24" s="17" t="s">
        <v>70</v>
      </c>
      <c r="B24" s="29">
        <v>-1028863.2899999997</v>
      </c>
      <c r="C24" s="29">
        <v>-979099.8600000005</v>
      </c>
      <c r="D24" s="29">
        <v>-1077061.7200000002</v>
      </c>
      <c r="E24" s="29">
        <v>-602433.1899999998</v>
      </c>
      <c r="F24" s="29">
        <v>-706715.2800000001</v>
      </c>
      <c r="G24" s="29">
        <v>-744758.8799999999</v>
      </c>
      <c r="H24" s="29">
        <v>-717835.9100000001</v>
      </c>
      <c r="I24" s="29">
        <v>-899383.8500000003</v>
      </c>
      <c r="J24" s="29">
        <v>-365000.01</v>
      </c>
      <c r="K24" s="29">
        <f t="shared" si="1"/>
        <v>-7121151.99</v>
      </c>
      <c r="L24"/>
      <c r="M24"/>
      <c r="N24"/>
    </row>
    <row r="25" spans="1:11" ht="12" customHeight="1">
      <c r="A25" s="32"/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/>
    </row>
    <row r="26" spans="1:11" ht="12" customHeight="1">
      <c r="A26" s="17"/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/>
    </row>
    <row r="27" spans="1:14" ht="16.5" customHeight="1">
      <c r="A27" s="15" t="s">
        <v>25</v>
      </c>
      <c r="B27" s="29">
        <v>2202564.500000001</v>
      </c>
      <c r="C27" s="29">
        <v>1079146.7499999998</v>
      </c>
      <c r="D27" s="29">
        <v>1620102.8299999996</v>
      </c>
      <c r="E27" s="29">
        <v>-369587.19000000006</v>
      </c>
      <c r="F27" s="29">
        <v>1148164.9</v>
      </c>
      <c r="G27" s="29">
        <v>-1582563.01</v>
      </c>
      <c r="H27" s="29">
        <v>1142107.0799999998</v>
      </c>
      <c r="I27" s="29">
        <v>4633172.159999999</v>
      </c>
      <c r="J27" s="29">
        <v>556377.1</v>
      </c>
      <c r="K27" s="29">
        <f aca="true" t="shared" si="2" ref="K27:K36">SUM(B27:J27)</f>
        <v>10429485.12</v>
      </c>
      <c r="L27"/>
      <c r="M27"/>
      <c r="N27"/>
    </row>
    <row r="28" spans="1:14" ht="16.5" customHeight="1">
      <c r="A28" s="17" t="s">
        <v>24</v>
      </c>
      <c r="B28" s="29">
        <v>-3437193.2899999996</v>
      </c>
      <c r="C28" s="29">
        <v>-1866757.72</v>
      </c>
      <c r="D28" s="29">
        <v>-2540858.1600000006</v>
      </c>
      <c r="E28" s="29">
        <v>-2942942.8400000003</v>
      </c>
      <c r="F28" s="29">
        <v>-1325244.8</v>
      </c>
      <c r="G28" s="29">
        <v>-3153138.5600000005</v>
      </c>
      <c r="H28" s="29">
        <v>-1224878.36</v>
      </c>
      <c r="I28" s="29">
        <v>-2477033.37</v>
      </c>
      <c r="J28" s="29">
        <v>-481487.1399999999</v>
      </c>
      <c r="K28" s="29">
        <f t="shared" si="2"/>
        <v>-19449534.240000002</v>
      </c>
      <c r="L28"/>
      <c r="M28"/>
      <c r="N28"/>
    </row>
    <row r="29" spans="1:14" s="22" customFormat="1" ht="16.5" customHeight="1">
      <c r="A29" s="28" t="s">
        <v>59</v>
      </c>
      <c r="B29" s="29">
        <v>-1824979.2</v>
      </c>
      <c r="C29" s="29">
        <v>-1766221.6</v>
      </c>
      <c r="D29" s="29">
        <v>-2067775.6</v>
      </c>
      <c r="E29" s="29">
        <v>-1114405.5999999999</v>
      </c>
      <c r="F29" s="29">
        <v>-1325244.8</v>
      </c>
      <c r="G29" s="29">
        <v>-890489.6</v>
      </c>
      <c r="H29" s="29">
        <v>-813986.7999999999</v>
      </c>
      <c r="I29" s="29">
        <v>-1835812</v>
      </c>
      <c r="J29" s="29">
        <v>-283667.9999999999</v>
      </c>
      <c r="K29" s="29">
        <f t="shared" si="2"/>
        <v>-11922583.200000001</v>
      </c>
      <c r="L29" s="27"/>
      <c r="M29"/>
      <c r="N29"/>
    </row>
    <row r="30" spans="1:14" ht="16.5" customHeight="1">
      <c r="A30" s="24" t="s">
        <v>23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9">
        <f t="shared" si="2"/>
        <v>0</v>
      </c>
      <c r="L30"/>
      <c r="M30"/>
      <c r="N30"/>
    </row>
    <row r="31" spans="1:14" ht="16.5" customHeight="1">
      <c r="A31" s="24" t="s">
        <v>22</v>
      </c>
      <c r="B31" s="29">
        <v>-6960.800000000001</v>
      </c>
      <c r="C31" s="29">
        <v>-2648.8000000000006</v>
      </c>
      <c r="D31" s="29">
        <v>-4303.2</v>
      </c>
      <c r="E31" s="29">
        <v>-4096.400000000001</v>
      </c>
      <c r="F31" s="25">
        <v>0</v>
      </c>
      <c r="G31" s="29">
        <v>-2094.4</v>
      </c>
      <c r="H31" s="29">
        <v>-446.74</v>
      </c>
      <c r="I31" s="29">
        <v>-697.3400000000001</v>
      </c>
      <c r="J31" s="29">
        <v>-215.08</v>
      </c>
      <c r="K31" s="29">
        <f t="shared" si="2"/>
        <v>-21462.76000000001</v>
      </c>
      <c r="L31"/>
      <c r="M31"/>
      <c r="N31"/>
    </row>
    <row r="32" spans="1:14" ht="16.5" customHeight="1">
      <c r="A32" s="24" t="s">
        <v>21</v>
      </c>
      <c r="B32" s="29">
        <v>-1605253.2899999998</v>
      </c>
      <c r="C32" s="29">
        <v>-97887.32</v>
      </c>
      <c r="D32" s="29">
        <v>-468779.3600000001</v>
      </c>
      <c r="E32" s="29">
        <v>-1824440.8399999994</v>
      </c>
      <c r="F32" s="25">
        <v>0</v>
      </c>
      <c r="G32" s="29">
        <v>-2260554.5600000005</v>
      </c>
      <c r="H32" s="29">
        <v>-410444.8199999999</v>
      </c>
      <c r="I32" s="29">
        <v>-640524.03</v>
      </c>
      <c r="J32" s="29">
        <v>-197604.06</v>
      </c>
      <c r="K32" s="29">
        <f t="shared" si="2"/>
        <v>-7505488.279999999</v>
      </c>
      <c r="L32"/>
      <c r="M32"/>
      <c r="N32"/>
    </row>
    <row r="33" spans="1:14" s="22" customFormat="1" ht="16.5" customHeight="1">
      <c r="A33" s="17" t="s">
        <v>20</v>
      </c>
      <c r="B33" s="26">
        <v>-5576.8</v>
      </c>
      <c r="C33" s="26">
        <v>-198</v>
      </c>
      <c r="D33" s="26">
        <v>-1117569.6400000001</v>
      </c>
      <c r="E33" s="26">
        <v>-2137425.6</v>
      </c>
      <c r="F33" s="26">
        <v>-5357.6</v>
      </c>
      <c r="G33" s="26">
        <v>-627.7</v>
      </c>
      <c r="H33" s="26">
        <v>0</v>
      </c>
      <c r="I33" s="26">
        <v>-337</v>
      </c>
      <c r="J33" s="26">
        <v>-324322.58</v>
      </c>
      <c r="K33" s="29">
        <f t="shared" si="2"/>
        <v>-3591414.9200000004</v>
      </c>
      <c r="L33"/>
      <c r="M33"/>
      <c r="N33"/>
    </row>
    <row r="34" spans="1:14" ht="16.5" customHeight="1">
      <c r="A34" s="24" t="s">
        <v>19</v>
      </c>
      <c r="B34" s="16">
        <v>0</v>
      </c>
      <c r="C34" s="16">
        <v>0</v>
      </c>
      <c r="D34" s="26">
        <v>-1117569.6400000001</v>
      </c>
      <c r="E34" s="25">
        <v>0</v>
      </c>
      <c r="F34" s="25">
        <v>0</v>
      </c>
      <c r="G34" s="16">
        <v>0</v>
      </c>
      <c r="H34" s="25">
        <v>0</v>
      </c>
      <c r="I34" s="16">
        <v>0</v>
      </c>
      <c r="J34" s="26">
        <v>-323530.58</v>
      </c>
      <c r="K34" s="29">
        <f t="shared" si="2"/>
        <v>-1441100.2200000002</v>
      </c>
      <c r="L34"/>
      <c r="M34"/>
      <c r="N34"/>
    </row>
    <row r="35" spans="1:14" ht="16.5" customHeight="1">
      <c r="A35" s="24" t="s">
        <v>18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9">
        <f t="shared" si="2"/>
        <v>0</v>
      </c>
      <c r="L35"/>
      <c r="M35"/>
      <c r="N35"/>
    </row>
    <row r="36" spans="1:14" ht="16.5" customHeight="1">
      <c r="A36" s="24" t="s">
        <v>17</v>
      </c>
      <c r="B36" s="16">
        <v>-4633.2</v>
      </c>
      <c r="C36" s="16">
        <v>-198</v>
      </c>
      <c r="D36" s="16">
        <v>0</v>
      </c>
      <c r="E36" s="16">
        <v>-1425.6</v>
      </c>
      <c r="F36" s="16">
        <v>-2257.2</v>
      </c>
      <c r="G36" s="16">
        <v>-594</v>
      </c>
      <c r="H36" s="16">
        <v>0</v>
      </c>
      <c r="I36" s="16">
        <v>0</v>
      </c>
      <c r="J36" s="16">
        <v>-792</v>
      </c>
      <c r="K36" s="29">
        <f t="shared" si="2"/>
        <v>-9900</v>
      </c>
      <c r="L36"/>
      <c r="M36"/>
      <c r="N36"/>
    </row>
    <row r="37" spans="1:14" ht="16.5" customHeight="1">
      <c r="A37" s="24" t="s">
        <v>16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/>
      <c r="M37"/>
      <c r="N37"/>
    </row>
    <row r="38" spans="1:14" ht="16.5" customHeight="1">
      <c r="A38" s="24" t="s">
        <v>15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/>
      <c r="M38"/>
      <c r="N38"/>
    </row>
    <row r="39" spans="1:14" ht="16.5" customHeight="1">
      <c r="A39" s="24" t="s">
        <v>14</v>
      </c>
      <c r="B39" s="16">
        <v>-943.6</v>
      </c>
      <c r="C39" s="16">
        <v>0</v>
      </c>
      <c r="D39" s="16">
        <v>0</v>
      </c>
      <c r="E39" s="16">
        <v>0</v>
      </c>
      <c r="F39" s="16">
        <v>-3100.4</v>
      </c>
      <c r="G39" s="16">
        <v>-33.7</v>
      </c>
      <c r="H39" s="16">
        <v>0</v>
      </c>
      <c r="I39" s="16">
        <v>-337</v>
      </c>
      <c r="J39" s="16">
        <v>0</v>
      </c>
      <c r="K39" s="29">
        <f>SUM(B39:J39)</f>
        <v>-4414.7</v>
      </c>
      <c r="L39"/>
      <c r="M39"/>
      <c r="N39"/>
    </row>
    <row r="40" spans="1:12" s="22" customFormat="1" ht="16.5" customHeight="1">
      <c r="A40" s="24" t="s">
        <v>13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23"/>
    </row>
    <row r="41" spans="1:14" s="22" customFormat="1" ht="16.5" customHeight="1">
      <c r="A41" s="24" t="s">
        <v>12</v>
      </c>
      <c r="B41" s="16">
        <v>0</v>
      </c>
      <c r="C41" s="16">
        <v>0</v>
      </c>
      <c r="D41" s="16">
        <v>0</v>
      </c>
      <c r="E41" s="16">
        <v>3367000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29">
        <f>SUM(B41:J41)</f>
        <v>3367000</v>
      </c>
      <c r="L41" s="23"/>
      <c r="M41"/>
      <c r="N41"/>
    </row>
    <row r="42" spans="1:14" s="22" customFormat="1" ht="16.5" customHeight="1">
      <c r="A42" s="24" t="s">
        <v>11</v>
      </c>
      <c r="B42" s="16">
        <v>0</v>
      </c>
      <c r="C42" s="16">
        <v>0</v>
      </c>
      <c r="D42" s="16">
        <v>0</v>
      </c>
      <c r="E42" s="16">
        <v>-5503000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29">
        <f>SUM(B42:J42)</f>
        <v>-5503000</v>
      </c>
      <c r="L42" s="23"/>
      <c r="M42"/>
      <c r="N42"/>
    </row>
    <row r="43" spans="1:14" s="22" customFormat="1" ht="16.5" customHeight="1">
      <c r="A43" s="24" t="s">
        <v>10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f>SUM(B43:J43)</f>
        <v>0</v>
      </c>
      <c r="L43" s="23"/>
      <c r="M43"/>
      <c r="N43"/>
    </row>
    <row r="44" spans="1:12" ht="12" customHeight="1">
      <c r="A44" s="21"/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/>
      <c r="L44" s="20"/>
    </row>
    <row r="45" spans="1:14" ht="16.5" customHeight="1">
      <c r="A45" s="17" t="s">
        <v>9</v>
      </c>
      <c r="B45" s="29">
        <v>5645334.59</v>
      </c>
      <c r="C45" s="29">
        <v>2946102.4699999997</v>
      </c>
      <c r="D45" s="29">
        <v>5278530.629999999</v>
      </c>
      <c r="E45" s="29">
        <v>4710781.25</v>
      </c>
      <c r="F45" s="29">
        <v>2478767.3</v>
      </c>
      <c r="G45" s="29">
        <v>1571203.25</v>
      </c>
      <c r="H45" s="29">
        <v>2366985.4399999995</v>
      </c>
      <c r="I45" s="29">
        <v>7110542.53</v>
      </c>
      <c r="J45" s="29">
        <v>1362186.8199999998</v>
      </c>
      <c r="K45" s="29">
        <f>SUM(B45:J45)</f>
        <v>33470434.28</v>
      </c>
      <c r="L45" s="20"/>
      <c r="M45"/>
      <c r="N45"/>
    </row>
    <row r="46" spans="1:12" ht="12" customHeight="1">
      <c r="A46" s="17"/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9"/>
      <c r="L46" s="8"/>
    </row>
    <row r="47" spans="1:12" ht="16.5" customHeight="1">
      <c r="A47" s="15" t="s">
        <v>8</v>
      </c>
      <c r="B47" s="29">
        <v>31438622.640000004</v>
      </c>
      <c r="C47" s="29">
        <v>30429189.74</v>
      </c>
      <c r="D47" s="29">
        <v>37119841.89</v>
      </c>
      <c r="E47" s="29">
        <v>20524800.32</v>
      </c>
      <c r="F47" s="29">
        <v>23901662.769999992</v>
      </c>
      <c r="G47" s="29">
        <v>23262593.730000008</v>
      </c>
      <c r="H47" s="29">
        <v>23574882.32</v>
      </c>
      <c r="I47" s="29">
        <v>34960988.300000004</v>
      </c>
      <c r="J47" s="29">
        <v>11198009.28</v>
      </c>
      <c r="K47" s="19">
        <f>SUM(B47:J47)</f>
        <v>236410590.99</v>
      </c>
      <c r="L47" s="54"/>
    </row>
    <row r="48" spans="1:13" ht="16.5" customHeight="1">
      <c r="A48" s="17" t="s">
        <v>7</v>
      </c>
      <c r="B48" s="29">
        <v>0</v>
      </c>
      <c r="C48" s="29">
        <v>0</v>
      </c>
      <c r="D48" s="29">
        <v>0</v>
      </c>
      <c r="E48" s="29">
        <v>-2754463.9199999995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16">
        <f>SUM(B48:J48)</f>
        <v>-2754463.9199999995</v>
      </c>
      <c r="M48" s="18"/>
    </row>
    <row r="49" spans="1:14" ht="16.5" customHeight="1">
      <c r="A49" s="17" t="s">
        <v>6</v>
      </c>
      <c r="B49" s="29">
        <v>0</v>
      </c>
      <c r="C49" s="29">
        <v>0</v>
      </c>
      <c r="D49" s="29">
        <v>0</v>
      </c>
      <c r="E49" s="29">
        <v>-2754463.9199999995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16">
        <f>SUM(B49:J49)</f>
        <v>-2754463.9199999995</v>
      </c>
      <c r="L49"/>
      <c r="M49"/>
      <c r="N49"/>
    </row>
    <row r="50" spans="1:11" ht="12" customHeight="1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1" ht="12" customHeight="1">
      <c r="A52" s="12"/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/>
    </row>
    <row r="53" spans="1:12" ht="16.5" customHeight="1">
      <c r="A53" s="10" t="s">
        <v>5</v>
      </c>
      <c r="B53" s="9">
        <v>31438622.649999995</v>
      </c>
      <c r="C53" s="9">
        <v>30429189.709999997</v>
      </c>
      <c r="D53" s="9">
        <v>37119841.92999999</v>
      </c>
      <c r="E53" s="9">
        <v>20524800.279999997</v>
      </c>
      <c r="F53" s="9">
        <v>23901662.799999997</v>
      </c>
      <c r="G53" s="9">
        <v>23262593.750000004</v>
      </c>
      <c r="H53" s="9">
        <v>23574882.299999993</v>
      </c>
      <c r="I53" s="9">
        <v>34960988.4</v>
      </c>
      <c r="J53" s="9">
        <v>11198009.219999997</v>
      </c>
      <c r="K53" s="5">
        <f>SUM(K54:K66)</f>
        <v>236410591.04</v>
      </c>
      <c r="L53" s="8"/>
    </row>
    <row r="54" spans="1:11" ht="16.5" customHeight="1">
      <c r="A54" s="7" t="s">
        <v>60</v>
      </c>
      <c r="B54" s="29">
        <v>27468111.169999994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3" ref="K54:K65">SUM(B54:J54)</f>
        <v>27468111.169999994</v>
      </c>
    </row>
    <row r="55" spans="1:11" ht="16.5" customHeight="1">
      <c r="A55" s="7" t="s">
        <v>61</v>
      </c>
      <c r="B55" s="29">
        <v>3970511.4799999995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3"/>
        <v>3970511.4799999995</v>
      </c>
    </row>
    <row r="56" spans="1:11" ht="16.5" customHeight="1">
      <c r="A56" s="7" t="s">
        <v>4</v>
      </c>
      <c r="B56" s="6">
        <v>0</v>
      </c>
      <c r="C56" s="29">
        <v>30429189.709999997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3"/>
        <v>30429189.709999997</v>
      </c>
    </row>
    <row r="57" spans="1:11" ht="16.5" customHeight="1">
      <c r="A57" s="7" t="s">
        <v>3</v>
      </c>
      <c r="B57" s="6">
        <v>0</v>
      </c>
      <c r="C57" s="6">
        <v>0</v>
      </c>
      <c r="D57" s="29">
        <v>37119841.92999999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3"/>
        <v>37119841.92999999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29">
        <v>20524800.279999997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3"/>
        <v>20524800.279999997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29">
        <v>23901662.799999997</v>
      </c>
      <c r="G59" s="6">
        <v>0</v>
      </c>
      <c r="H59" s="6">
        <v>0</v>
      </c>
      <c r="I59" s="6">
        <v>0</v>
      </c>
      <c r="J59" s="6">
        <v>0</v>
      </c>
      <c r="K59" s="5">
        <f t="shared" si="3"/>
        <v>23901662.799999997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29">
        <v>23262593.750000004</v>
      </c>
      <c r="H60" s="6">
        <v>0</v>
      </c>
      <c r="I60" s="6">
        <v>0</v>
      </c>
      <c r="J60" s="6">
        <v>0</v>
      </c>
      <c r="K60" s="5">
        <f t="shared" si="3"/>
        <v>23262593.750000004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29">
        <v>23574882.299999993</v>
      </c>
      <c r="I61" s="6">
        <v>0</v>
      </c>
      <c r="J61" s="6">
        <v>0</v>
      </c>
      <c r="K61" s="5">
        <f t="shared" si="3"/>
        <v>23574882.299999993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3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29">
        <v>12821167.540000001</v>
      </c>
      <c r="J63" s="6">
        <v>0</v>
      </c>
      <c r="K63" s="5">
        <f t="shared" si="3"/>
        <v>12821167.540000001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29">
        <v>22037346.959999997</v>
      </c>
      <c r="J64" s="6">
        <v>0</v>
      </c>
      <c r="K64" s="5">
        <f t="shared" si="3"/>
        <v>22037346.959999997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29">
        <v>11198009.219999997</v>
      </c>
      <c r="K65" s="5">
        <f t="shared" si="3"/>
        <v>11198009.219999997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2">
        <v>102473.9</v>
      </c>
      <c r="J66" s="3">
        <v>0</v>
      </c>
      <c r="K66" s="2">
        <f>SUM(B66:J66)</f>
        <v>102473.9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2021-05-14T22:06:22Z</dcterms:modified>
  <cp:category/>
  <cp:version/>
  <cp:contentType/>
  <cp:contentStatus/>
</cp:coreProperties>
</file>