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total" sheetId="1" r:id="rId1"/>
  </sheets>
  <definedNames>
    <definedName name="_xlnm.Print_Area" localSheetId="0">'total'!$A$1:$L$68</definedName>
    <definedName name="_xlnm.Print_Titles" localSheetId="0">'total'!$4:$6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<sst xmlns="http://schemas.openxmlformats.org/spreadsheetml/2006/main" count="79" uniqueCount="78">
  <si>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</si>
  <si>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</si>
  <si>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</si>
  <si>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</si>
  <si>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</si>
  <si>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</si>
  <si>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</si>
  <si>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</si>
  <si>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</si>
  <si>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</si>
  <si>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</si>
  <si>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</si>
  <si>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</si>
  <si>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</si>
  <si>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</si>
  <si>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</si>
  <si>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</si>
  <si>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</si>
  <si>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</si>
  <si>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</si>
  <si>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</si>
  <si>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</si>
  <si>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</si>
  <si>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</si>
  <si>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</si>
  <si>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</si>
  <si>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</si>
  <si>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</si>
  <si>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</si>
  <si>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</si>
  <si>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</si>
  <si>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</si>
  <si>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</si>
  <si>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</si>
  <si>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</si>
  <si>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</si>
  <si>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</si>
  <si>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</si>
  <si>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</si>
  <si>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</si>
  <si>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</si>
  <si>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</si>
  <si>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</si>
  <si>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</si>
  <si>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</si>
  <si>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</si>
  <si>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</si>
  <si>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</si>
  <si>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</si>
  <si>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</si>
  <si>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</si>
  <si>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</si>
  <si>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</si>
  <si>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</si>
  <si>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</si>
  <si>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</si>
  <si>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</si>
  <si>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</si>
  <si>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</si>
  <si>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</si>
  <si>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</si>
  <si>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</si>
  <si>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</si>
  <si>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</si>
  <si>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</si>
  <si>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</si>
  <si>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</si>
  <si>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</si>
  <si>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</si>
  <si>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</si>
  <si>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</si>
  <si>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</si>
  <si>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</si>
  <si>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</si>
  <si>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</si>
  <si>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</si>
  <si>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7.15. Consórcio KBPX</t>
  </si>
  <si>
    <t>PERÍODO DE OPERAÇÃO DE 01/10/20 A 31/10/20 - VENCIMENTO 08/10/20 A 09/11/20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</si>
</sst>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66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left" vertical="center" indent="1"/>
    </xf>
    <xf numFmtId="165" fontId="34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wrapText="1" indent="1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1"/>
    </xf>
    <xf numFmtId="166" fontId="34" fillId="0" borderId="4" xfId="46" applyNumberFormat="1" applyFont="1" applyFill="1" applyBorder="1" applyAlignment="1">
      <alignment horizontal="center" vertical="center"/>
    </xf>
    <xf numFmtId="167" fontId="34" fillId="0" borderId="4" xfId="46" applyNumberFormat="1" applyFont="1" applyFill="1" applyBorder="1" applyAlignment="1">
      <alignment horizontal="center" vertical="center"/>
    </xf>
    <xf numFmtId="167" fontId="34" fillId="0" borderId="4" xfId="53" applyNumberFormat="1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2"/>
    </xf>
    <xf numFmtId="0" fontId="34" fillId="0" borderId="4" xfId="0" applyFont="1" applyFill="1" applyBorder="1" applyAlignment="1">
      <alignment horizontal="left" vertical="center" indent="2"/>
    </xf>
    <xf numFmtId="164" fontId="34" fillId="0" borderId="4" xfId="53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4" fontId="34" fillId="35" borderId="4" xfId="53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2"/>
    </xf>
    <xf numFmtId="164" fontId="34" fillId="0" borderId="1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3"/>
    </xf>
    <xf numFmtId="168" fontId="34" fillId="35" borderId="4" xfId="46" applyNumberFormat="1" applyFont="1" applyFill="1" applyBorder="1" applyAlignment="1">
      <alignment vertical="center"/>
    </xf>
    <xf numFmtId="164" fontId="34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4" fillId="0" borderId="4" xfId="46" applyFont="1" applyFill="1" applyBorder="1" applyAlignment="1">
      <alignment vertical="center"/>
    </xf>
    <xf numFmtId="168" fontId="34" fillId="0" borderId="4" xfId="46" applyNumberFormat="1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left" vertical="center" indent="1"/>
    </xf>
    <xf numFmtId="164" fontId="34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5" fillId="0" borderId="0" xfId="0" applyFont="1" applyAlignment="1">
      <alignment/>
    </xf>
    <xf numFmtId="164" fontId="34" fillId="0" borderId="14" xfId="53" applyFont="1" applyFill="1" applyBorder="1" applyAlignment="1">
      <alignment horizontal="center" vertical="center"/>
    </xf>
    <xf numFmtId="4" fontId="46" fillId="0" borderId="0" xfId="0" applyNumberFormat="1" applyFont="1" applyAlignment="1">
      <alignment/>
    </xf>
    <xf numFmtId="0" fontId="47" fillId="0" borderId="0" xfId="0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B8" sqref="B8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60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v>1535238</v>
      </c>
      <c r="C7" s="10">
        <v>1965866</v>
      </c>
      <c r="D7" s="10">
        <v>5524485</v>
      </c>
      <c r="E7" s="10">
        <v>5159268</v>
      </c>
      <c r="F7" s="10">
        <v>5339396</v>
      </c>
      <c r="G7" s="10">
        <v>2558729</v>
      </c>
      <c r="H7" s="10">
        <v>1270219</v>
      </c>
      <c r="I7" s="10">
        <v>2363799</v>
      </c>
      <c r="J7" s="10">
        <v>1691826</v>
      </c>
      <c r="K7" s="10">
        <v>4039456</v>
      </c>
      <c r="L7" s="10">
        <f>SUM(B7:K7)</f>
        <v>31448282</v>
      </c>
      <c r="M7" s="11"/>
    </row>
    <row r="8" spans="1:13" ht="17.25" customHeight="1">
      <c r="A8" s="12" t="s">
        <v>18</v>
      </c>
      <c r="B8" s="13">
        <v>117661</v>
      </c>
      <c r="C8" s="13">
        <v>147558</v>
      </c>
      <c r="D8" s="13">
        <v>420554</v>
      </c>
      <c r="E8" s="13">
        <v>367809</v>
      </c>
      <c r="F8" s="13">
        <v>349962</v>
      </c>
      <c r="G8" s="13">
        <v>198530</v>
      </c>
      <c r="H8" s="13">
        <v>85500</v>
      </c>
      <c r="I8" s="13">
        <v>124189</v>
      </c>
      <c r="J8" s="13">
        <v>99670</v>
      </c>
      <c r="K8" s="13">
        <v>254870</v>
      </c>
      <c r="L8" s="13">
        <f>SUM(B8:K8)</f>
        <v>2166303</v>
      </c>
      <c r="M8"/>
    </row>
    <row r="9" spans="1:13" ht="17.25" customHeight="1">
      <c r="A9" s="14" t="s">
        <v>19</v>
      </c>
      <c r="B9" s="15">
        <v>117604</v>
      </c>
      <c r="C9" s="15">
        <v>147558</v>
      </c>
      <c r="D9" s="15">
        <v>420554</v>
      </c>
      <c r="E9" s="15">
        <v>367808</v>
      </c>
      <c r="F9" s="15">
        <v>349962</v>
      </c>
      <c r="G9" s="15">
        <v>198530</v>
      </c>
      <c r="H9" s="15">
        <v>85486</v>
      </c>
      <c r="I9" s="15">
        <v>124189</v>
      </c>
      <c r="J9" s="15">
        <v>99670</v>
      </c>
      <c r="K9" s="15">
        <v>254870</v>
      </c>
      <c r="L9" s="13">
        <f>SUM(B9:K9)</f>
        <v>2166231</v>
      </c>
      <c r="M9"/>
    </row>
    <row r="10" spans="1:13" ht="17.25" customHeight="1">
      <c r="A10" s="14" t="s">
        <v>20</v>
      </c>
      <c r="B10" s="15">
        <v>57</v>
      </c>
      <c r="C10" s="15">
        <v>0</v>
      </c>
      <c r="D10" s="15">
        <v>0</v>
      </c>
      <c r="E10" s="15">
        <v>1</v>
      </c>
      <c r="F10" s="15">
        <v>0</v>
      </c>
      <c r="G10" s="15">
        <v>0</v>
      </c>
      <c r="H10" s="15">
        <v>14</v>
      </c>
      <c r="I10" s="15">
        <v>0</v>
      </c>
      <c r="J10" s="15">
        <v>0</v>
      </c>
      <c r="K10" s="15">
        <v>0</v>
      </c>
      <c r="L10" s="13">
        <f>SUM(B10:K10)</f>
        <v>72</v>
      </c>
      <c r="M10"/>
    </row>
    <row r="11" spans="1:13" ht="17.25" customHeight="1">
      <c r="A11" s="12" t="s">
        <v>21</v>
      </c>
      <c r="B11" s="15">
        <v>1417577</v>
      </c>
      <c r="C11" s="15">
        <v>1818308</v>
      </c>
      <c r="D11" s="15">
        <v>5103931</v>
      </c>
      <c r="E11" s="15">
        <v>4791459</v>
      </c>
      <c r="F11" s="15">
        <v>4989434</v>
      </c>
      <c r="G11" s="15">
        <v>2360199</v>
      </c>
      <c r="H11" s="15">
        <v>1184719</v>
      </c>
      <c r="I11" s="15">
        <v>2239610</v>
      </c>
      <c r="J11" s="15">
        <v>1592156</v>
      </c>
      <c r="K11" s="15">
        <v>3784586</v>
      </c>
      <c r="L11" s="13">
        <f>SUM(B11:K11)</f>
        <v>29281979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1.501700135644115</v>
      </c>
      <c r="C15" s="22">
        <v>1.7280480947174</v>
      </c>
      <c r="D15" s="22">
        <v>1.687031516505076</v>
      </c>
      <c r="E15" s="22">
        <v>1.46327615566957</v>
      </c>
      <c r="F15" s="22">
        <v>1.677448755973702</v>
      </c>
      <c r="G15" s="22">
        <v>1.658904245991464</v>
      </c>
      <c r="H15" s="22">
        <v>1.799894359267342</v>
      </c>
      <c r="I15" s="22">
        <v>1.492634007781148</v>
      </c>
      <c r="J15" s="22">
        <v>2.12889529513384</v>
      </c>
      <c r="K15" s="22">
        <v>1.396010279774511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v>11612506.830000004</v>
      </c>
      <c r="C17" s="25">
        <v>9371695.21</v>
      </c>
      <c r="D17" s="25">
        <v>31161596.31999999</v>
      </c>
      <c r="E17" s="25">
        <v>25581823.640000004</v>
      </c>
      <c r="F17" s="25">
        <v>27177410.429999996</v>
      </c>
      <c r="G17" s="25">
        <v>14619927.120000001</v>
      </c>
      <c r="H17" s="25">
        <v>8086159.97</v>
      </c>
      <c r="I17" s="25">
        <v>11225134.71</v>
      </c>
      <c r="J17" s="25">
        <v>11376020.19</v>
      </c>
      <c r="K17" s="25">
        <v>15924903.559999999</v>
      </c>
      <c r="L17" s="25">
        <f>L18+L19+L20+L21+L22+L23+L24</f>
        <v>166137177.98</v>
      </c>
      <c r="M17"/>
    </row>
    <row r="18" spans="1:13" ht="17.25" customHeight="1">
      <c r="A18" s="26" t="s">
        <v>24</v>
      </c>
      <c r="B18" s="33">
        <v>8837290.5</v>
      </c>
      <c r="C18" s="33">
        <v>6097329.99</v>
      </c>
      <c r="D18" s="33">
        <v>20406342.680000003</v>
      </c>
      <c r="E18" s="33">
        <v>19272961.58</v>
      </c>
      <c r="F18" s="33">
        <v>17656314.689999998</v>
      </c>
      <c r="G18" s="33">
        <v>9297653.54</v>
      </c>
      <c r="H18" s="33">
        <v>5085448.78</v>
      </c>
      <c r="I18" s="33">
        <v>7860340.84</v>
      </c>
      <c r="J18" s="33">
        <v>6057413.8</v>
      </c>
      <c r="K18" s="33">
        <v>11808541.71</v>
      </c>
      <c r="L18" s="33">
        <f aca="true" t="shared" si="0" ref="L18:L24">SUM(B18:K18)</f>
        <v>112379638.10999998</v>
      </c>
      <c r="M18"/>
    </row>
    <row r="19" spans="1:13" ht="17.25" customHeight="1">
      <c r="A19" s="27" t="s">
        <v>25</v>
      </c>
      <c r="B19" s="33">
        <v>3040520.0500000007</v>
      </c>
      <c r="C19" s="33">
        <v>3464480.39</v>
      </c>
      <c r="D19" s="33">
        <v>11286829.85</v>
      </c>
      <c r="E19" s="33">
        <v>6747699.450000001</v>
      </c>
      <c r="F19" s="33">
        <v>9790164.62</v>
      </c>
      <c r="G19" s="33">
        <v>5378991.500000001</v>
      </c>
      <c r="H19" s="33">
        <v>3029999.0399999996</v>
      </c>
      <c r="I19" s="33">
        <v>3594256.19</v>
      </c>
      <c r="J19" s="33">
        <v>5400439.09</v>
      </c>
      <c r="K19" s="33">
        <v>4319939.58</v>
      </c>
      <c r="L19" s="33">
        <f t="shared" si="0"/>
        <v>56053319.75999999</v>
      </c>
      <c r="M19"/>
    </row>
    <row r="20" spans="1:13" ht="17.25" customHeight="1">
      <c r="A20" s="27" t="s">
        <v>26</v>
      </c>
      <c r="B20" s="33">
        <v>43140.659999999996</v>
      </c>
      <c r="C20" s="33">
        <v>134672.7</v>
      </c>
      <c r="D20" s="33">
        <v>575360.37</v>
      </c>
      <c r="E20" s="33">
        <v>465078.64000000013</v>
      </c>
      <c r="F20" s="33">
        <v>690566.4000000001</v>
      </c>
      <c r="G20" s="33">
        <v>430938.5699999999</v>
      </c>
      <c r="H20" s="33">
        <v>233823.5099999999</v>
      </c>
      <c r="I20" s="33">
        <v>130220.41</v>
      </c>
      <c r="J20" s="33">
        <v>255733.94999999998</v>
      </c>
      <c r="K20" s="33">
        <v>358776.7200000001</v>
      </c>
      <c r="L20" s="33">
        <f t="shared" si="0"/>
        <v>3318311.9300000006</v>
      </c>
      <c r="M20"/>
    </row>
    <row r="21" spans="1:13" ht="17.25" customHeight="1">
      <c r="A21" s="27" t="s">
        <v>27</v>
      </c>
      <c r="B21" s="33">
        <v>41039.57000000001</v>
      </c>
      <c r="C21" s="29">
        <v>11914.65</v>
      </c>
      <c r="D21" s="29">
        <v>82079.14000000001</v>
      </c>
      <c r="E21" s="29">
        <v>0</v>
      </c>
      <c r="F21" s="33">
        <v>41039.57000000001</v>
      </c>
      <c r="G21" s="29">
        <v>0</v>
      </c>
      <c r="H21" s="33">
        <v>41039.57000000001</v>
      </c>
      <c r="I21" s="29">
        <v>41039.57000000001</v>
      </c>
      <c r="J21" s="29">
        <v>82079.14000000001</v>
      </c>
      <c r="K21" s="29">
        <v>39715.71000000001</v>
      </c>
      <c r="L21" s="33">
        <f t="shared" si="0"/>
        <v>379946.9200000001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0"/>
        <v>0</v>
      </c>
      <c r="M22"/>
    </row>
    <row r="23" spans="1:13" ht="17.25" customHeight="1">
      <c r="A23" s="27" t="s">
        <v>73</v>
      </c>
      <c r="B23" s="33">
        <v>-1625.8200000000002</v>
      </c>
      <c r="C23" s="33">
        <v>0</v>
      </c>
      <c r="D23" s="33">
        <v>-1075.32</v>
      </c>
      <c r="E23" s="33">
        <v>-128.1</v>
      </c>
      <c r="F23" s="33">
        <v>-330.48</v>
      </c>
      <c r="G23" s="33">
        <v>-119.65</v>
      </c>
      <c r="H23" s="33">
        <v>-1427.28</v>
      </c>
      <c r="I23" s="33">
        <v>-992.8799999999999</v>
      </c>
      <c r="J23" s="33">
        <v>-325.95000000000005</v>
      </c>
      <c r="K23" s="33">
        <v>0</v>
      </c>
      <c r="L23" s="33">
        <f t="shared" si="0"/>
        <v>-6025.4800000000005</v>
      </c>
      <c r="M23"/>
    </row>
    <row r="24" spans="1:13" ht="17.25" customHeight="1">
      <c r="A24" s="27" t="s">
        <v>74</v>
      </c>
      <c r="B24" s="33">
        <v>-347858.13</v>
      </c>
      <c r="C24" s="33">
        <v>-336702.5199999999</v>
      </c>
      <c r="D24" s="33">
        <v>-1187940.4000000004</v>
      </c>
      <c r="E24" s="33">
        <v>-903787.9299999998</v>
      </c>
      <c r="F24" s="33">
        <v>-1000344.3699999996</v>
      </c>
      <c r="G24" s="33">
        <v>-487536.84000000014</v>
      </c>
      <c r="H24" s="33">
        <v>-302723.6499999998</v>
      </c>
      <c r="I24" s="33">
        <v>-399729.4199999998</v>
      </c>
      <c r="J24" s="33">
        <v>-419319.8400000001</v>
      </c>
      <c r="K24" s="33">
        <v>-602070.1599999998</v>
      </c>
      <c r="L24" s="33">
        <f t="shared" si="0"/>
        <v>-5988013.259999999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v>420440.6000000004</v>
      </c>
      <c r="C27" s="33">
        <v>709492.2199999997</v>
      </c>
      <c r="D27" s="33">
        <v>1424397.8099999998</v>
      </c>
      <c r="E27" s="33">
        <v>1609119.8100000003</v>
      </c>
      <c r="F27" s="33">
        <v>-1182721.39</v>
      </c>
      <c r="G27" s="33">
        <v>-104314.4499999994</v>
      </c>
      <c r="H27" s="33">
        <v>64007.919999999955</v>
      </c>
      <c r="I27" s="33">
        <v>386869.8399999999</v>
      </c>
      <c r="J27" s="33">
        <v>3418352.96</v>
      </c>
      <c r="K27" s="33">
        <v>2047903.7499999995</v>
      </c>
      <c r="L27" s="33">
        <f aca="true" t="shared" si="1" ref="L27:L46">SUM(B27:K27)</f>
        <v>8793549.07</v>
      </c>
      <c r="M27"/>
    </row>
    <row r="28" spans="1:13" ht="18.75" customHeight="1">
      <c r="A28" s="27" t="s">
        <v>30</v>
      </c>
      <c r="B28" s="33">
        <v>-517457.60000000003</v>
      </c>
      <c r="C28" s="33">
        <v>-649255.2000000001</v>
      </c>
      <c r="D28" s="33">
        <v>-1850437.6</v>
      </c>
      <c r="E28" s="33">
        <v>-1618355.2000000002</v>
      </c>
      <c r="F28" s="33">
        <v>-1539832.7999999998</v>
      </c>
      <c r="G28" s="33">
        <v>-873531.9999999999</v>
      </c>
      <c r="H28" s="33">
        <v>-376138.4</v>
      </c>
      <c r="I28" s="33">
        <v>-826115.7299999999</v>
      </c>
      <c r="J28" s="33">
        <v>-438548.00000000006</v>
      </c>
      <c r="K28" s="33">
        <v>-1121428.0000000002</v>
      </c>
      <c r="L28" s="33">
        <f t="shared" si="1"/>
        <v>-9811100.530000001</v>
      </c>
      <c r="M28"/>
    </row>
    <row r="29" spans="1:13" s="36" customFormat="1" ht="18.75" customHeight="1">
      <c r="A29" s="34" t="s">
        <v>58</v>
      </c>
      <c r="B29" s="33">
        <v>-517457.60000000003</v>
      </c>
      <c r="C29" s="33">
        <v>-649255.2000000001</v>
      </c>
      <c r="D29" s="33">
        <v>-1850437.6</v>
      </c>
      <c r="E29" s="33">
        <v>-1618355.2000000002</v>
      </c>
      <c r="F29" s="33">
        <v>-1539832.7999999998</v>
      </c>
      <c r="G29" s="33">
        <v>-873531.9999999999</v>
      </c>
      <c r="H29" s="33">
        <v>-376138.4</v>
      </c>
      <c r="I29" s="33">
        <v>-546431.5999999999</v>
      </c>
      <c r="J29" s="33">
        <v>-438548.00000000006</v>
      </c>
      <c r="K29" s="33">
        <v>-1121428.0000000002</v>
      </c>
      <c r="L29" s="33">
        <f t="shared" si="1"/>
        <v>-9531416.4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1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-304.03999999999996</v>
      </c>
      <c r="J31" s="17">
        <v>0</v>
      </c>
      <c r="K31" s="17">
        <v>0</v>
      </c>
      <c r="L31" s="33">
        <f t="shared" si="1"/>
        <v>-304.03999999999996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-279380.09</v>
      </c>
      <c r="J32" s="17">
        <v>0</v>
      </c>
      <c r="K32" s="17">
        <v>0</v>
      </c>
      <c r="L32" s="33">
        <f t="shared" si="1"/>
        <v>-279380.09</v>
      </c>
      <c r="M32"/>
    </row>
    <row r="33" spans="1:13" s="36" customFormat="1" ht="18.75" customHeight="1">
      <c r="A33" s="27" t="s">
        <v>34</v>
      </c>
      <c r="B33" s="38">
        <v>-1208127.1399999997</v>
      </c>
      <c r="C33" s="38">
        <v>-1054</v>
      </c>
      <c r="D33" s="38">
        <v>-435.6</v>
      </c>
      <c r="E33" s="38">
        <v>-275549.8200000001</v>
      </c>
      <c r="F33" s="38">
        <v>-3999.6</v>
      </c>
      <c r="G33" s="38">
        <v>-1676623.6</v>
      </c>
      <c r="H33" s="38">
        <v>-477271.26</v>
      </c>
      <c r="I33" s="38">
        <v>-1069.2</v>
      </c>
      <c r="J33" s="38">
        <v>-2455.2</v>
      </c>
      <c r="K33" s="38">
        <v>0</v>
      </c>
      <c r="L33" s="33">
        <f t="shared" si="1"/>
        <v>-3646585.42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t="shared" si="1"/>
        <v>0</v>
      </c>
      <c r="M34"/>
    </row>
    <row r="35" spans="1:13" ht="18.75" customHeight="1">
      <c r="A35" s="37" t="s">
        <v>36</v>
      </c>
      <c r="B35" s="33">
        <v>-1208127.1399999997</v>
      </c>
      <c r="C35" s="17">
        <v>0</v>
      </c>
      <c r="D35" s="17">
        <v>0</v>
      </c>
      <c r="E35" s="33">
        <v>-275549.8200000001</v>
      </c>
      <c r="F35" s="28">
        <v>0</v>
      </c>
      <c r="G35" s="28">
        <v>0</v>
      </c>
      <c r="H35" s="33">
        <v>-473571.78</v>
      </c>
      <c r="I35" s="17">
        <v>0</v>
      </c>
      <c r="J35" s="28">
        <v>0</v>
      </c>
      <c r="K35" s="17">
        <v>0</v>
      </c>
      <c r="L35" s="33">
        <f t="shared" si="1"/>
        <v>-1957248.7399999998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"/>
        <v>0</v>
      </c>
      <c r="M37"/>
    </row>
    <row r="38" spans="1:13" ht="18.75" customHeight="1">
      <c r="A38" s="37" t="s">
        <v>39</v>
      </c>
      <c r="B38" s="17">
        <v>0</v>
      </c>
      <c r="C38" s="17">
        <v>-514.8</v>
      </c>
      <c r="D38" s="17">
        <v>-435.6</v>
      </c>
      <c r="E38" s="17">
        <v>0</v>
      </c>
      <c r="F38" s="17">
        <v>-3999.6</v>
      </c>
      <c r="G38" s="17">
        <v>-1623.6</v>
      </c>
      <c r="H38" s="17">
        <v>-990</v>
      </c>
      <c r="I38" s="17">
        <v>-1069.2</v>
      </c>
      <c r="J38" s="17">
        <v>-2455.2</v>
      </c>
      <c r="K38" s="17">
        <v>0</v>
      </c>
      <c r="L38" s="33">
        <f t="shared" si="1"/>
        <v>-11088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"/>
        <v>0</v>
      </c>
      <c r="M40"/>
    </row>
    <row r="41" spans="1:13" ht="18.75" customHeight="1">
      <c r="A41" s="37" t="s">
        <v>42</v>
      </c>
      <c r="B41" s="17">
        <v>0</v>
      </c>
      <c r="C41" s="17">
        <v>-539.2</v>
      </c>
      <c r="D41" s="17">
        <v>0</v>
      </c>
      <c r="E41" s="17">
        <v>0</v>
      </c>
      <c r="F41" s="17">
        <v>0</v>
      </c>
      <c r="G41" s="17">
        <v>0</v>
      </c>
      <c r="H41" s="17">
        <v>-2709.48</v>
      </c>
      <c r="I41" s="17">
        <v>0</v>
      </c>
      <c r="J41" s="17">
        <v>0</v>
      </c>
      <c r="K41" s="17">
        <v>0</v>
      </c>
      <c r="L41" s="33">
        <f t="shared" si="1"/>
        <v>-3248.6800000000003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2652000</v>
      </c>
      <c r="H42" s="17">
        <v>0</v>
      </c>
      <c r="I42" s="17">
        <v>0</v>
      </c>
      <c r="J42" s="17">
        <v>0</v>
      </c>
      <c r="K42" s="17">
        <v>0</v>
      </c>
      <c r="L42" s="33">
        <f t="shared" si="1"/>
        <v>2652000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-4327000</v>
      </c>
      <c r="H43" s="17">
        <v>0</v>
      </c>
      <c r="I43" s="17">
        <v>0</v>
      </c>
      <c r="J43" s="17">
        <v>0</v>
      </c>
      <c r="K43" s="17">
        <v>0</v>
      </c>
      <c r="L43" s="33">
        <f t="shared" si="1"/>
        <v>-4327000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33">
        <v>2146025.3400000003</v>
      </c>
      <c r="C46" s="33">
        <v>1359801.42</v>
      </c>
      <c r="D46" s="33">
        <v>3275271.01</v>
      </c>
      <c r="E46" s="33">
        <v>3503024.83</v>
      </c>
      <c r="F46" s="33">
        <v>361111.00999999995</v>
      </c>
      <c r="G46" s="33">
        <v>2445841.1500000004</v>
      </c>
      <c r="H46" s="33">
        <v>917417.5800000001</v>
      </c>
      <c r="I46" s="33">
        <v>1214054.77</v>
      </c>
      <c r="J46" s="33">
        <v>3859356.16</v>
      </c>
      <c r="K46" s="33">
        <v>3169331.7499999995</v>
      </c>
      <c r="L46" s="33">
        <f t="shared" si="1"/>
        <v>22251235.02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33">
        <v>12032947.43</v>
      </c>
      <c r="C48" s="33">
        <v>10081187.43</v>
      </c>
      <c r="D48" s="33">
        <v>32585994.130000006</v>
      </c>
      <c r="E48" s="33">
        <v>27190943.45</v>
      </c>
      <c r="F48" s="33">
        <v>25994689.040000003</v>
      </c>
      <c r="G48" s="33">
        <v>14515612.669999998</v>
      </c>
      <c r="H48" s="33">
        <v>8150167.889999999</v>
      </c>
      <c r="I48" s="33">
        <v>11612004.549999999</v>
      </c>
      <c r="J48" s="33">
        <v>14794373.15</v>
      </c>
      <c r="K48" s="33">
        <v>17972807.309999995</v>
      </c>
      <c r="L48" s="42">
        <f>SUM(B48:K48)</f>
        <v>174930727.05000004</v>
      </c>
      <c r="M48" s="52"/>
    </row>
    <row r="49" spans="1:12" ht="18.75" customHeight="1">
      <c r="A49" s="27" t="s">
        <v>48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-2613124.7600000007</v>
      </c>
      <c r="H49" s="33">
        <v>0</v>
      </c>
      <c r="I49" s="33">
        <v>0</v>
      </c>
      <c r="J49" s="33">
        <v>0</v>
      </c>
      <c r="K49" s="33">
        <v>0</v>
      </c>
      <c r="L49" s="17">
        <f>SUM(C49:K49)</f>
        <v>-2613124.7600000007</v>
      </c>
    </row>
    <row r="50" spans="1:13" ht="18.75" customHeight="1">
      <c r="A50" s="27" t="s">
        <v>49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-2613124.7600000007</v>
      </c>
      <c r="H50" s="33">
        <v>0</v>
      </c>
      <c r="I50" s="33">
        <v>0</v>
      </c>
      <c r="J50" s="33">
        <v>0</v>
      </c>
      <c r="K50" s="33">
        <v>0</v>
      </c>
      <c r="L50" s="17">
        <f>SUM(C50:K50)</f>
        <v>-2613124.7600000007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v>12032947.450000001</v>
      </c>
      <c r="C54" s="41">
        <v>10081187.410000002</v>
      </c>
      <c r="D54" s="41">
        <v>32585994.140000004</v>
      </c>
      <c r="E54" s="41">
        <v>27190943.38</v>
      </c>
      <c r="F54" s="41">
        <v>25994689.05</v>
      </c>
      <c r="G54" s="41">
        <v>14515612.7</v>
      </c>
      <c r="H54" s="41">
        <v>8150167.889999999</v>
      </c>
      <c r="I54" s="41">
        <v>11612004.540000001</v>
      </c>
      <c r="J54" s="41">
        <v>14794373.17</v>
      </c>
      <c r="K54" s="41">
        <v>17972807.35</v>
      </c>
      <c r="L54" s="46">
        <f>SUM(B54:K54)</f>
        <v>174930727.07999998</v>
      </c>
      <c r="M54" s="40"/>
    </row>
    <row r="55" spans="1:13" ht="18.75" customHeight="1">
      <c r="A55" s="47" t="s">
        <v>51</v>
      </c>
      <c r="B55" s="33">
        <v>11987422.13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2" ref="L55:L66">SUM(B55:K55)</f>
        <v>11987422.13</v>
      </c>
      <c r="M55" s="40"/>
    </row>
    <row r="56" spans="1:12" ht="18.75" customHeight="1">
      <c r="A56" s="47" t="s">
        <v>61</v>
      </c>
      <c r="B56" s="17">
        <v>0</v>
      </c>
      <c r="C56" s="33">
        <v>8820717.270000001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2"/>
        <v>8820717.270000001</v>
      </c>
    </row>
    <row r="57" spans="1:12" ht="18.75" customHeight="1">
      <c r="A57" s="47" t="s">
        <v>62</v>
      </c>
      <c r="B57" s="17">
        <v>0</v>
      </c>
      <c r="C57" s="33">
        <v>1260470.1400000004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2"/>
        <v>1260470.1400000004</v>
      </c>
    </row>
    <row r="58" spans="1:12" ht="18.75" customHeight="1">
      <c r="A58" s="47" t="s">
        <v>52</v>
      </c>
      <c r="B58" s="17">
        <v>0</v>
      </c>
      <c r="C58" s="17">
        <v>0</v>
      </c>
      <c r="D58" s="33">
        <v>32585994.140000004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2"/>
        <v>32585994.140000004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33">
        <v>27190943.38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2"/>
        <v>27190943.38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33">
        <v>25994689.05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2"/>
        <v>25994689.05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33">
        <v>14515612.7</v>
      </c>
      <c r="H61" s="17">
        <v>0</v>
      </c>
      <c r="I61" s="17">
        <v>0</v>
      </c>
      <c r="J61" s="17">
        <v>0</v>
      </c>
      <c r="K61" s="17">
        <v>0</v>
      </c>
      <c r="L61" s="46">
        <f t="shared" si="2"/>
        <v>14515612.7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33">
        <v>8150167.889999999</v>
      </c>
      <c r="I62" s="17">
        <v>0</v>
      </c>
      <c r="J62" s="17">
        <v>0</v>
      </c>
      <c r="K62" s="17">
        <v>0</v>
      </c>
      <c r="L62" s="46">
        <f t="shared" si="2"/>
        <v>8150167.889999999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2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33">
        <v>14794373.17</v>
      </c>
      <c r="K64" s="17">
        <v>0</v>
      </c>
      <c r="L64" s="46">
        <f t="shared" si="2"/>
        <v>14794373.17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33">
        <v>10061328.18</v>
      </c>
      <c r="L65" s="46">
        <f t="shared" si="2"/>
        <v>10061328.18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33">
        <v>7828988.62</v>
      </c>
      <c r="L66" s="46">
        <f t="shared" si="2"/>
        <v>7828988.62</v>
      </c>
    </row>
    <row r="67" spans="1:12" ht="18.75" customHeight="1">
      <c r="A67" s="47" t="s">
        <v>71</v>
      </c>
      <c r="B67" s="33">
        <v>45525.32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45525.32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33">
        <v>82490.55</v>
      </c>
      <c r="L68" s="46">
        <f>SUM(B68:K68)</f>
        <v>82490.55</v>
      </c>
    </row>
    <row r="69" spans="1:12" ht="18" customHeight="1">
      <c r="A69" s="48" t="s">
        <v>76</v>
      </c>
      <c r="B69" s="51">
        <v>0</v>
      </c>
      <c r="C69" s="51">
        <v>0</v>
      </c>
      <c r="D69" s="51">
        <v>0</v>
      </c>
      <c r="E69" s="51">
        <v>0</v>
      </c>
      <c r="F69" s="51">
        <v>0</v>
      </c>
      <c r="G69" s="51">
        <v>0</v>
      </c>
      <c r="H69" s="51">
        <v>0</v>
      </c>
      <c r="I69" s="49">
        <v>11612004.540000001</v>
      </c>
      <c r="J69" s="51">
        <v>0</v>
      </c>
      <c r="K69" s="51">
        <v>0</v>
      </c>
      <c r="L69" s="49">
        <f>SUM(B69:K69)</f>
        <v>11612004.540000001</v>
      </c>
    </row>
    <row r="70" spans="1:12" ht="18" customHeight="1">
      <c r="A70" s="53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0"/>
      <c r="I71"/>
      <c r="K71"/>
    </row>
    <row r="72" spans="10:11" ht="14.25"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6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2021-05-14T22:46:23Z</dcterms:modified>
  <cp:category/>
  <cp:version/>
  <cp:contentType/>
  <cp:contentStatus/>
</cp:coreProperties>
</file>