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<sst xmlns="http://schemas.openxmlformats.org/spreadsheetml/2006/main" count="79" uniqueCount="76">
  <si>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</si>
  <si>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</si>
  <si>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</si>
  <si>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</si>
  <si>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</si>
  <si>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</si>
  <si>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</si>
  <si>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</si>
  <si>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</si>
  <si>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</si>
  <si>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</si>
  <si>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</si>
  <si>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</si>
  <si>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</si>
  <si>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</si>
  <si>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</si>
  <si>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</si>
  <si>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</si>
  <si>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</si>
  <si>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</si>
  <si>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</si>
  <si>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</si>
  <si>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</si>
  <si>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</si>
  <si>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</si>
  <si>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</si>
  <si>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</si>
  <si>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</si>
  <si>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</si>
  <si>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</si>
  <si>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</si>
  <si>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</si>
  <si>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</si>
  <si>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</si>
  <si>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</si>
  <si>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</si>
  <si>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</si>
  <si>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</si>
  <si>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</si>
  <si>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</si>
  <si>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</si>
  <si>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</si>
  <si>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</si>
  <si>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</si>
  <si>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</si>
  <si>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</si>
  <si>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</si>
  <si>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</si>
  <si>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</si>
  <si>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</si>
  <si>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</si>
  <si>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</si>
  <si>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</si>
  <si>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</si>
  <si>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</si>
  <si>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</si>
  <si>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</si>
  <si>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</si>
  <si>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</si>
  <si>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</si>
  <si>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</si>
  <si>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</si>
  <si>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</si>
  <si>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</si>
  <si>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</si>
  <si>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</si>
  <si>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</si>
  <si>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</si>
  <si>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</si>
  <si>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</si>
  <si>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</si>
  <si>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</si>
  <si>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</si>
  <si>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</si>
  <si>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</si>
  <si>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08/11/20 - VENCIMENTO 13/11/20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</si>
</sst>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6.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124195</v>
      </c>
      <c r="C7" s="9">
        <f t="shared" si="0"/>
        <v>85182</v>
      </c>
      <c r="D7" s="9">
        <f t="shared" si="0"/>
        <v>97650</v>
      </c>
      <c r="E7" s="9">
        <f t="shared" si="0"/>
        <v>19143</v>
      </c>
      <c r="F7" s="9">
        <f t="shared" si="0"/>
        <v>69084</v>
      </c>
      <c r="G7" s="9">
        <f t="shared" si="0"/>
        <v>104073</v>
      </c>
      <c r="H7" s="9">
        <f t="shared" si="0"/>
        <v>11362</v>
      </c>
      <c r="I7" s="9">
        <f t="shared" si="0"/>
        <v>71430</v>
      </c>
      <c r="J7" s="9">
        <f t="shared" si="0"/>
        <v>82754</v>
      </c>
      <c r="K7" s="9">
        <f t="shared" si="0"/>
        <v>118591</v>
      </c>
      <c r="L7" s="9">
        <f t="shared" si="0"/>
        <v>94033</v>
      </c>
      <c r="M7" s="9">
        <f t="shared" si="0"/>
        <v>35894</v>
      </c>
      <c r="N7" s="9">
        <f t="shared" si="0"/>
        <v>18936</v>
      </c>
      <c r="O7" s="9">
        <f t="shared" si="0"/>
        <v>932327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9003</v>
      </c>
      <c r="C8" s="11">
        <f t="shared" si="1"/>
        <v>7794</v>
      </c>
      <c r="D8" s="11">
        <f t="shared" si="1"/>
        <v>7249</v>
      </c>
      <c r="E8" s="11">
        <f t="shared" si="1"/>
        <v>1104</v>
      </c>
      <c r="F8" s="11">
        <f t="shared" si="1"/>
        <v>4802</v>
      </c>
      <c r="G8" s="11">
        <f t="shared" si="1"/>
        <v>7680</v>
      </c>
      <c r="H8" s="11">
        <f t="shared" si="1"/>
        <v>1063</v>
      </c>
      <c r="I8" s="11">
        <f t="shared" si="1"/>
        <v>6936</v>
      </c>
      <c r="J8" s="11">
        <f t="shared" si="1"/>
        <v>6277</v>
      </c>
      <c r="K8" s="11">
        <f t="shared" si="1"/>
        <v>6912</v>
      </c>
      <c r="L8" s="11">
        <f t="shared" si="1"/>
        <v>5715</v>
      </c>
      <c r="M8" s="11">
        <f t="shared" si="1"/>
        <v>2340</v>
      </c>
      <c r="N8" s="11">
        <f t="shared" si="1"/>
        <v>1557</v>
      </c>
      <c r="O8" s="11">
        <f t="shared" si="1"/>
        <v>68432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9003</v>
      </c>
      <c r="C9" s="11">
        <v>7794</v>
      </c>
      <c r="D9" s="11">
        <v>7249</v>
      </c>
      <c r="E9" s="11">
        <v>1104</v>
      </c>
      <c r="F9" s="11">
        <v>4802</v>
      </c>
      <c r="G9" s="11">
        <v>7680</v>
      </c>
      <c r="H9" s="11">
        <v>1063</v>
      </c>
      <c r="I9" s="11">
        <v>6935</v>
      </c>
      <c r="J9" s="11">
        <v>6277</v>
      </c>
      <c r="K9" s="11">
        <v>6909</v>
      </c>
      <c r="L9" s="11">
        <v>5715</v>
      </c>
      <c r="M9" s="11">
        <v>2338</v>
      </c>
      <c r="N9" s="11">
        <v>1557</v>
      </c>
      <c r="O9" s="11">
        <f>SUM(B9:N9)</f>
        <v>68426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3</v>
      </c>
      <c r="L10" s="13">
        <v>0</v>
      </c>
      <c r="M10" s="13">
        <v>2</v>
      </c>
      <c r="N10" s="13">
        <v>0</v>
      </c>
      <c r="O10" s="11">
        <f>SUM(B10:N10)</f>
        <v>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115192</v>
      </c>
      <c r="C11" s="13">
        <v>77388</v>
      </c>
      <c r="D11" s="13">
        <v>90401</v>
      </c>
      <c r="E11" s="13">
        <v>18039</v>
      </c>
      <c r="F11" s="13">
        <v>64282</v>
      </c>
      <c r="G11" s="13">
        <v>96393</v>
      </c>
      <c r="H11" s="13">
        <v>10299</v>
      </c>
      <c r="I11" s="13">
        <v>64494</v>
      </c>
      <c r="J11" s="13">
        <v>76477</v>
      </c>
      <c r="K11" s="13">
        <v>111679</v>
      </c>
      <c r="L11" s="13">
        <v>88318</v>
      </c>
      <c r="M11" s="13">
        <v>33554</v>
      </c>
      <c r="N11" s="13">
        <v>17379</v>
      </c>
      <c r="O11" s="11">
        <f>SUM(B11:N11)</f>
        <v>863895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1.334073814128239</v>
      </c>
      <c r="C15" s="19">
        <v>1.380162293362615</v>
      </c>
      <c r="D15" s="19">
        <v>1.409975005927871</v>
      </c>
      <c r="E15" s="19">
        <v>1.0108440442167</v>
      </c>
      <c r="F15" s="19">
        <v>1.736167007216985</v>
      </c>
      <c r="G15" s="19">
        <v>1.664128246985274</v>
      </c>
      <c r="H15" s="19">
        <v>1.89825446496089</v>
      </c>
      <c r="I15" s="19">
        <v>1.363063253205447</v>
      </c>
      <c r="J15" s="19">
        <v>1.435124154697409</v>
      </c>
      <c r="K15" s="19">
        <v>1.313785682996281</v>
      </c>
      <c r="L15" s="19">
        <v>1.436720913646773</v>
      </c>
      <c r="M15" s="19">
        <v>1.460708475743575</v>
      </c>
      <c r="N15" s="19">
        <v>1.42516375441152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382601.07</v>
      </c>
      <c r="C17" s="24">
        <f aca="true" t="shared" si="2" ref="C17:N17">C18+C19+C20+C21+C22+C23+C24+C25</f>
        <v>290764.49</v>
      </c>
      <c r="D17" s="24">
        <f t="shared" si="2"/>
        <v>284396.75</v>
      </c>
      <c r="E17" s="24">
        <f t="shared" si="2"/>
        <v>68905.4</v>
      </c>
      <c r="F17" s="24">
        <f t="shared" si="2"/>
        <v>273856.66</v>
      </c>
      <c r="G17" s="24">
        <f t="shared" si="2"/>
        <v>328759.56</v>
      </c>
      <c r="H17" s="24">
        <f t="shared" si="2"/>
        <v>48852.12</v>
      </c>
      <c r="I17" s="24">
        <f t="shared" si="2"/>
        <v>237510.28000000003</v>
      </c>
      <c r="J17" s="24">
        <f t="shared" si="2"/>
        <v>274950.98</v>
      </c>
      <c r="K17" s="24">
        <f t="shared" si="2"/>
        <v>357251.39</v>
      </c>
      <c r="L17" s="24">
        <f t="shared" si="2"/>
        <v>354559.52</v>
      </c>
      <c r="M17" s="24">
        <f t="shared" si="2"/>
        <v>164524.86</v>
      </c>
      <c r="N17" s="24">
        <f t="shared" si="2"/>
        <v>70563.21</v>
      </c>
      <c r="O17" s="24">
        <f>O18+O19+O20+O21+O22+O23+O24+O25</f>
        <v>3137496.29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277476.47</v>
      </c>
      <c r="C18" s="30">
        <f t="shared" si="3"/>
        <v>196557.47</v>
      </c>
      <c r="D18" s="30">
        <f t="shared" si="3"/>
        <v>197565.48</v>
      </c>
      <c r="E18" s="30">
        <f t="shared" si="3"/>
        <v>66255.84</v>
      </c>
      <c r="F18" s="30">
        <f t="shared" si="3"/>
        <v>161946.71</v>
      </c>
      <c r="G18" s="30">
        <f t="shared" si="3"/>
        <v>200559.08</v>
      </c>
      <c r="H18" s="30">
        <f t="shared" si="3"/>
        <v>29358.27</v>
      </c>
      <c r="I18" s="30">
        <f t="shared" si="3"/>
        <v>163517.56</v>
      </c>
      <c r="J18" s="30">
        <f t="shared" si="3"/>
        <v>190673.49</v>
      </c>
      <c r="K18" s="30">
        <f t="shared" si="3"/>
        <v>258457.23</v>
      </c>
      <c r="L18" s="30">
        <f t="shared" si="3"/>
        <v>233239.45</v>
      </c>
      <c r="M18" s="30">
        <f t="shared" si="3"/>
        <v>102854.26</v>
      </c>
      <c r="N18" s="30">
        <f t="shared" si="3"/>
        <v>49036.67</v>
      </c>
      <c r="O18" s="30">
        <f aca="true" t="shared" si="4" ref="O18:O25">SUM(B18:N18)</f>
        <v>2127497.98</v>
      </c>
    </row>
    <row r="19" spans="1:23" ht="18.75" customHeight="1">
      <c r="A19" s="26" t="s">
        <v>35</v>
      </c>
      <c r="B19" s="30">
        <f>IF(B15&lt;&gt;0,ROUND((B15-1)*B18,2),0)</f>
        <v>92697.62</v>
      </c>
      <c r="C19" s="30">
        <f aca="true" t="shared" si="5" ref="C19:N19">IF(C15&lt;&gt;0,ROUND((C15-1)*C18,2),0)</f>
        <v>74723.74</v>
      </c>
      <c r="D19" s="30">
        <f t="shared" si="5"/>
        <v>80996.91</v>
      </c>
      <c r="E19" s="30">
        <f t="shared" si="5"/>
        <v>718.48</v>
      </c>
      <c r="F19" s="30">
        <f t="shared" si="5"/>
        <v>119219.82</v>
      </c>
      <c r="G19" s="30">
        <f t="shared" si="5"/>
        <v>133196.95</v>
      </c>
      <c r="H19" s="30">
        <f t="shared" si="5"/>
        <v>26371.2</v>
      </c>
      <c r="I19" s="30">
        <f t="shared" si="5"/>
        <v>59367.22</v>
      </c>
      <c r="J19" s="30">
        <f t="shared" si="5"/>
        <v>82966.64</v>
      </c>
      <c r="K19" s="30">
        <f t="shared" si="5"/>
        <v>81100.18</v>
      </c>
      <c r="L19" s="30">
        <f t="shared" si="5"/>
        <v>101860.55</v>
      </c>
      <c r="M19" s="30">
        <f t="shared" si="5"/>
        <v>47385.83</v>
      </c>
      <c r="N19" s="30">
        <f t="shared" si="5"/>
        <v>20848.61</v>
      </c>
      <c r="O19" s="30">
        <f t="shared" si="4"/>
        <v>921453.75</v>
      </c>
      <c r="W19" s="62"/>
    </row>
    <row r="20" spans="1:15" ht="18.75" customHeight="1">
      <c r="A20" s="26" t="s">
        <v>36</v>
      </c>
      <c r="B20" s="30">
        <v>18585.07</v>
      </c>
      <c r="C20" s="30">
        <v>13591.05</v>
      </c>
      <c r="D20" s="30">
        <v>9275.37</v>
      </c>
      <c r="E20" s="30">
        <v>3513.84</v>
      </c>
      <c r="F20" s="30">
        <v>7952.86</v>
      </c>
      <c r="G20" s="30">
        <v>13114.98</v>
      </c>
      <c r="H20" s="30">
        <v>1894.36</v>
      </c>
      <c r="I20" s="30">
        <v>9464.54</v>
      </c>
      <c r="J20" s="30">
        <v>11010.5</v>
      </c>
      <c r="K20" s="30">
        <v>18229.25</v>
      </c>
      <c r="L20" s="30">
        <v>17768.89</v>
      </c>
      <c r="M20" s="30">
        <v>6659.25</v>
      </c>
      <c r="N20" s="30">
        <v>2751.57</v>
      </c>
      <c r="O20" s="30">
        <f t="shared" si="4"/>
        <v>133811.53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1367.99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1367.99</v>
      </c>
      <c r="K21" s="30">
        <v>1367.99</v>
      </c>
      <c r="L21" s="30">
        <v>1367.99</v>
      </c>
      <c r="M21" s="30">
        <v>1367.99</v>
      </c>
      <c r="N21" s="30">
        <v>1367.99</v>
      </c>
      <c r="O21" s="30">
        <f t="shared" si="4"/>
        <v>16415.88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-315.72</v>
      </c>
      <c r="C23" s="30">
        <v>-543.41</v>
      </c>
      <c r="D23" s="30">
        <v>0</v>
      </c>
      <c r="E23" s="30">
        <v>0</v>
      </c>
      <c r="F23" s="30">
        <v>0</v>
      </c>
      <c r="G23" s="30">
        <v>0</v>
      </c>
      <c r="H23" s="30">
        <v>-420.85</v>
      </c>
      <c r="I23" s="30">
        <v>-1495.3</v>
      </c>
      <c r="J23" s="30">
        <v>-1914.48</v>
      </c>
      <c r="K23" s="30">
        <v>0</v>
      </c>
      <c r="L23" s="30">
        <v>0</v>
      </c>
      <c r="M23" s="30">
        <v>-423.78</v>
      </c>
      <c r="N23" s="30">
        <v>-271.32</v>
      </c>
      <c r="O23" s="30">
        <f t="shared" si="4"/>
        <v>-5384.86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-44908.5</v>
      </c>
      <c r="C24" s="30">
        <v>-32820.38</v>
      </c>
      <c r="D24" s="30">
        <v>-31654.5</v>
      </c>
      <c r="E24" s="30">
        <v>-8427.6</v>
      </c>
      <c r="F24" s="30">
        <v>-31827.07</v>
      </c>
      <c r="G24" s="30">
        <v>-41122</v>
      </c>
      <c r="H24" s="30">
        <v>-8350.86</v>
      </c>
      <c r="I24" s="30">
        <v>-29879.28</v>
      </c>
      <c r="J24" s="30">
        <v>-31033.2</v>
      </c>
      <c r="K24" s="30">
        <v>-37681.52</v>
      </c>
      <c r="L24" s="30">
        <v>-35375.94</v>
      </c>
      <c r="M24" s="30">
        <v>-18708.69</v>
      </c>
      <c r="N24" s="30">
        <v>-10554.9</v>
      </c>
      <c r="O24" s="30">
        <f t="shared" si="4"/>
        <v>-362344.44000000006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36330.15</v>
      </c>
      <c r="C25" s="30">
        <v>36520.04</v>
      </c>
      <c r="D25" s="30">
        <v>26845.5</v>
      </c>
      <c r="E25" s="30">
        <v>6844.84</v>
      </c>
      <c r="F25" s="30">
        <v>15196.35</v>
      </c>
      <c r="G25" s="30">
        <v>21642.56</v>
      </c>
      <c r="H25" s="30">
        <v>0</v>
      </c>
      <c r="I25" s="30">
        <v>36535.54</v>
      </c>
      <c r="J25" s="30">
        <v>21880.04</v>
      </c>
      <c r="K25" s="30">
        <v>35778.26</v>
      </c>
      <c r="L25" s="30">
        <v>35698.58</v>
      </c>
      <c r="M25" s="30">
        <v>25390</v>
      </c>
      <c r="N25" s="30">
        <v>7384.59</v>
      </c>
      <c r="O25" s="30">
        <f t="shared" si="4"/>
        <v>306046.45000000007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-39613.2</v>
      </c>
      <c r="C27" s="30">
        <f>+C28+C30+C41+C42+C45-C46</f>
        <v>-34293.6</v>
      </c>
      <c r="D27" s="30">
        <f t="shared" si="6"/>
        <v>-31895.6</v>
      </c>
      <c r="E27" s="30">
        <f t="shared" si="6"/>
        <v>-4857.6</v>
      </c>
      <c r="F27" s="30">
        <f t="shared" si="6"/>
        <v>-21128.8</v>
      </c>
      <c r="G27" s="30">
        <f t="shared" si="6"/>
        <v>-33792</v>
      </c>
      <c r="H27" s="30">
        <f t="shared" si="6"/>
        <v>-4677.2</v>
      </c>
      <c r="I27" s="30">
        <f t="shared" si="6"/>
        <v>-30514</v>
      </c>
      <c r="J27" s="30">
        <f t="shared" si="6"/>
        <v>-27618.8</v>
      </c>
      <c r="K27" s="30">
        <f t="shared" si="6"/>
        <v>-30399.6</v>
      </c>
      <c r="L27" s="30">
        <f t="shared" si="6"/>
        <v>-25146</v>
      </c>
      <c r="M27" s="30">
        <f t="shared" si="6"/>
        <v>-10287.2</v>
      </c>
      <c r="N27" s="30">
        <f t="shared" si="6"/>
        <v>-6850.8</v>
      </c>
      <c r="O27" s="30">
        <f t="shared" si="6"/>
        <v>-301074.4</v>
      </c>
    </row>
    <row r="28" spans="1:15" ht="18.75" customHeight="1">
      <c r="A28" s="26" t="s">
        <v>40</v>
      </c>
      <c r="B28" s="31">
        <f>+B29</f>
        <v>-39613.2</v>
      </c>
      <c r="C28" s="31">
        <f>+C29</f>
        <v>-34293.6</v>
      </c>
      <c r="D28" s="31">
        <f aca="true" t="shared" si="7" ref="D28:O28">+D29</f>
        <v>-31895.6</v>
      </c>
      <c r="E28" s="31">
        <f t="shared" si="7"/>
        <v>-4857.6</v>
      </c>
      <c r="F28" s="31">
        <f t="shared" si="7"/>
        <v>-21128.8</v>
      </c>
      <c r="G28" s="31">
        <f t="shared" si="7"/>
        <v>-33792</v>
      </c>
      <c r="H28" s="31">
        <f t="shared" si="7"/>
        <v>-4677.2</v>
      </c>
      <c r="I28" s="31">
        <f t="shared" si="7"/>
        <v>-30514</v>
      </c>
      <c r="J28" s="31">
        <f t="shared" si="7"/>
        <v>-27618.8</v>
      </c>
      <c r="K28" s="31">
        <f t="shared" si="7"/>
        <v>-30399.6</v>
      </c>
      <c r="L28" s="31">
        <f t="shared" si="7"/>
        <v>-25146</v>
      </c>
      <c r="M28" s="31">
        <f t="shared" si="7"/>
        <v>-10287.2</v>
      </c>
      <c r="N28" s="31">
        <f t="shared" si="7"/>
        <v>-6850.8</v>
      </c>
      <c r="O28" s="31">
        <f t="shared" si="7"/>
        <v>-301074.4</v>
      </c>
    </row>
    <row r="29" spans="1:26" ht="18.75" customHeight="1">
      <c r="A29" s="27" t="s">
        <v>41</v>
      </c>
      <c r="B29" s="16">
        <f>ROUND((-B9)*$G$3,2)</f>
        <v>-39613.2</v>
      </c>
      <c r="C29" s="16">
        <f aca="true" t="shared" si="8" ref="C29:N29">ROUND((-C9)*$G$3,2)</f>
        <v>-34293.6</v>
      </c>
      <c r="D29" s="16">
        <f t="shared" si="8"/>
        <v>-31895.6</v>
      </c>
      <c r="E29" s="16">
        <f t="shared" si="8"/>
        <v>-4857.6</v>
      </c>
      <c r="F29" s="16">
        <f t="shared" si="8"/>
        <v>-21128.8</v>
      </c>
      <c r="G29" s="16">
        <f t="shared" si="8"/>
        <v>-33792</v>
      </c>
      <c r="H29" s="16">
        <f t="shared" si="8"/>
        <v>-4677.2</v>
      </c>
      <c r="I29" s="16">
        <f t="shared" si="8"/>
        <v>-30514</v>
      </c>
      <c r="J29" s="16">
        <f t="shared" si="8"/>
        <v>-27618.8</v>
      </c>
      <c r="K29" s="16">
        <f t="shared" si="8"/>
        <v>-30399.6</v>
      </c>
      <c r="L29" s="16">
        <f t="shared" si="8"/>
        <v>-25146</v>
      </c>
      <c r="M29" s="16">
        <f t="shared" si="8"/>
        <v>-10287.2</v>
      </c>
      <c r="N29" s="16">
        <f t="shared" si="8"/>
        <v>-6850.8</v>
      </c>
      <c r="O29" s="32">
        <f aca="true" t="shared" si="9" ref="O29:O46">SUM(B29:N29)</f>
        <v>-301074.4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342987.87</v>
      </c>
      <c r="C44" s="36">
        <f t="shared" si="11"/>
        <v>256470.88999999998</v>
      </c>
      <c r="D44" s="36">
        <f t="shared" si="11"/>
        <v>252501.15</v>
      </c>
      <c r="E44" s="36">
        <f t="shared" si="11"/>
        <v>64047.799999999996</v>
      </c>
      <c r="F44" s="36">
        <f t="shared" si="11"/>
        <v>252727.86</v>
      </c>
      <c r="G44" s="36">
        <f t="shared" si="11"/>
        <v>294967.56</v>
      </c>
      <c r="H44" s="36">
        <f t="shared" si="11"/>
        <v>44174.920000000006</v>
      </c>
      <c r="I44" s="36">
        <f t="shared" si="11"/>
        <v>206996.28000000003</v>
      </c>
      <c r="J44" s="36">
        <f t="shared" si="11"/>
        <v>247332.18</v>
      </c>
      <c r="K44" s="36">
        <f t="shared" si="11"/>
        <v>326851.79000000004</v>
      </c>
      <c r="L44" s="36">
        <f t="shared" si="11"/>
        <v>329413.52</v>
      </c>
      <c r="M44" s="36">
        <f t="shared" si="11"/>
        <v>154237.65999999997</v>
      </c>
      <c r="N44" s="36">
        <f t="shared" si="11"/>
        <v>63712.41</v>
      </c>
      <c r="O44" s="36">
        <f>SUM(B44:N44)</f>
        <v>2836421.89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 s="43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342987.87</v>
      </c>
      <c r="C50" s="51">
        <f t="shared" si="12"/>
        <v>256470.88</v>
      </c>
      <c r="D50" s="51">
        <f t="shared" si="12"/>
        <v>252501.15</v>
      </c>
      <c r="E50" s="51">
        <f t="shared" si="12"/>
        <v>64047.8</v>
      </c>
      <c r="F50" s="51">
        <f t="shared" si="12"/>
        <v>252727.87</v>
      </c>
      <c r="G50" s="51">
        <f t="shared" si="12"/>
        <v>294967.56</v>
      </c>
      <c r="H50" s="51">
        <f t="shared" si="12"/>
        <v>44174.92</v>
      </c>
      <c r="I50" s="51">
        <f t="shared" si="12"/>
        <v>206996.27</v>
      </c>
      <c r="J50" s="51">
        <f t="shared" si="12"/>
        <v>247332.18</v>
      </c>
      <c r="K50" s="51">
        <f t="shared" si="12"/>
        <v>326851.78</v>
      </c>
      <c r="L50" s="51">
        <f t="shared" si="12"/>
        <v>329413.52</v>
      </c>
      <c r="M50" s="51">
        <f t="shared" si="12"/>
        <v>154237.65</v>
      </c>
      <c r="N50" s="51">
        <f t="shared" si="12"/>
        <v>63712.41</v>
      </c>
      <c r="O50" s="36">
        <f t="shared" si="12"/>
        <v>2836421.8600000003</v>
      </c>
      <c r="Q50"/>
    </row>
    <row r="51" spans="1:18" ht="18.75" customHeight="1">
      <c r="A51" s="26" t="s">
        <v>59</v>
      </c>
      <c r="B51" s="51">
        <v>290856.06</v>
      </c>
      <c r="C51" s="51">
        <v>194884.64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485740.7</v>
      </c>
      <c r="P51"/>
      <c r="Q51"/>
      <c r="R51" s="43"/>
    </row>
    <row r="52" spans="1:16" ht="18.75" customHeight="1">
      <c r="A52" s="26" t="s">
        <v>60</v>
      </c>
      <c r="B52" s="51">
        <v>52131.81</v>
      </c>
      <c r="C52" s="51">
        <v>61586.24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113718.04999999999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252501.15</v>
      </c>
      <c r="E53" s="52">
        <v>0</v>
      </c>
      <c r="F53" s="52">
        <v>0</v>
      </c>
      <c r="G53" s="52">
        <v>0</v>
      </c>
      <c r="H53" s="51">
        <v>44174.92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296676.07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64047.8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64047.8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252727.87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252727.87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294967.56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294967.56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206996.27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206996.27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247332.18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247332.18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326851.78</v>
      </c>
      <c r="L59" s="31">
        <v>329413.52</v>
      </c>
      <c r="M59" s="52">
        <v>0</v>
      </c>
      <c r="N59" s="52">
        <v>0</v>
      </c>
      <c r="O59" s="36">
        <f t="shared" si="13"/>
        <v>656265.3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154237.65</v>
      </c>
      <c r="N60" s="52">
        <v>0</v>
      </c>
      <c r="O60" s="36">
        <f t="shared" si="13"/>
        <v>154237.65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63712.41</v>
      </c>
      <c r="O61" s="55">
        <f t="shared" si="13"/>
        <v>63712.41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2020-11-12T18:07:35Z</dcterms:modified>
  <cp:category/>
  <cp:version/>
  <cp:contentType/>
  <cp:contentStatus/>
</cp:coreProperties>
</file>