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<sst xmlns="http://schemas.openxmlformats.org/spreadsheetml/2006/main" count="81" uniqueCount="63">
  <si>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</si>
  <si>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</si>
  <si>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</si>
  <si>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</si>
  <si>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</si>
  <si>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</si>
  <si>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</si>
  <si>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</si>
  <si>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</si>
  <si>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</si>
  <si>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</si>
  <si>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</si>
  <si>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</si>
  <si>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</si>
  <si>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</si>
  <si>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</si>
  <si>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</si>
  <si>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</si>
  <si>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</si>
  <si>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</si>
  <si>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</si>
  <si>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</si>
  <si>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</si>
  <si>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</si>
  <si>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</si>
  <si>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</si>
  <si>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</si>
  <si>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</si>
  <si>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</si>
  <si>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</si>
  <si>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</si>
  <si>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</si>
  <si>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</si>
  <si>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</si>
  <si>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</si>
  <si>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</si>
  <si>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</si>
  <si>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</si>
  <si>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</si>
  <si>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</si>
  <si>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</si>
  <si>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</si>
  <si>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</si>
  <si>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</si>
  <si>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</si>
  <si>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</si>
  <si>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</si>
  <si>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</si>
  <si>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</si>
  <si>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</si>
  <si>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</si>
  <si>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</si>
  <si>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</si>
  <si>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</si>
  <si>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</si>
  <si>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</si>
  <si>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</si>
  <si>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</si>
  <si>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</si>
  <si>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</si>
  <si>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</si>
  <si>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</si>
  <si>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15/05/20 - VENCIMENTO 26/05/20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</si>
</sst>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774472.4400000001</v>
      </c>
      <c r="C6" s="10">
        <v>878886.12</v>
      </c>
      <c r="D6" s="10">
        <v>1017775.2499999999</v>
      </c>
      <c r="E6" s="10">
        <v>626417.96</v>
      </c>
      <c r="F6" s="10">
        <v>673579.5199999999</v>
      </c>
      <c r="G6" s="10">
        <v>734960.25</v>
      </c>
      <c r="H6" s="10">
        <v>654597.48</v>
      </c>
      <c r="I6" s="10">
        <v>906881.6599999999</v>
      </c>
      <c r="J6" s="10">
        <v>214424.38</v>
      </c>
      <c r="K6" s="10">
        <f>SUM(B6:J6)</f>
        <v>6481995.06</v>
      </c>
      <c r="Q6"/>
      <c r="R6"/>
    </row>
    <row r="7" spans="1:18" ht="27" customHeight="1">
      <c r="A7" s="2" t="s">
        <v>4</v>
      </c>
      <c r="B7" s="19">
        <v>-147366.85</v>
      </c>
      <c r="C7" s="19">
        <v>-35612.3</v>
      </c>
      <c r="D7" s="19">
        <v>-70127.58</v>
      </c>
      <c r="E7" s="19">
        <v>-119618.93</v>
      </c>
      <c r="F7" s="19">
        <v>-30236.8</v>
      </c>
      <c r="G7" s="19">
        <v>-158927</v>
      </c>
      <c r="H7" s="19">
        <v>-42076.04</v>
      </c>
      <c r="I7" s="19">
        <v>-75725.98999999999</v>
      </c>
      <c r="J7" s="19">
        <v>-15918.740000000002</v>
      </c>
      <c r="K7" s="8">
        <f>SUM(B7:J7)</f>
        <v>-695610.23</v>
      </c>
      <c r="Q7"/>
      <c r="R7"/>
    </row>
    <row r="8" spans="1:11" ht="27" customHeight="1">
      <c r="A8" s="6" t="s">
        <v>5</v>
      </c>
      <c r="B8" s="7">
        <f>B6+B7</f>
        <v>627105.5900000001</v>
      </c>
      <c r="C8" s="7">
        <f aca="true" t="shared" si="0" ref="C8:J8">C6+C7</f>
        <v>843273.82</v>
      </c>
      <c r="D8" s="7">
        <f t="shared" si="0"/>
        <v>947647.6699999999</v>
      </c>
      <c r="E8" s="7">
        <f t="shared" si="0"/>
        <v>506799.02999999997</v>
      </c>
      <c r="F8" s="7">
        <f t="shared" si="0"/>
        <v>643342.7199999999</v>
      </c>
      <c r="G8" s="7">
        <f t="shared" si="0"/>
        <v>576033.25</v>
      </c>
      <c r="H8" s="7">
        <f t="shared" si="0"/>
        <v>612521.44</v>
      </c>
      <c r="I8" s="7">
        <f t="shared" si="0"/>
        <v>831155.6699999999</v>
      </c>
      <c r="J8" s="7">
        <f t="shared" si="0"/>
        <v>198505.64</v>
      </c>
      <c r="K8" s="7">
        <f>+K7+K6</f>
        <v>5786384.83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221199.46</v>
      </c>
      <c r="C13" s="10">
        <v>267594.42</v>
      </c>
      <c r="D13" s="10">
        <v>882143.4199999999</v>
      </c>
      <c r="E13" s="10">
        <v>739440.84</v>
      </c>
      <c r="F13" s="10">
        <v>718113.13</v>
      </c>
      <c r="G13" s="10">
        <v>448269.25</v>
      </c>
      <c r="H13" s="10">
        <v>196862.62999999998</v>
      </c>
      <c r="I13" s="10">
        <v>243497.36000000002</v>
      </c>
      <c r="J13" s="10">
        <v>277553.06</v>
      </c>
      <c r="K13" s="10">
        <v>477052.14</v>
      </c>
      <c r="L13" s="10">
        <f>SUM(B13:K13)</f>
        <v>4471725.709999999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-30934</v>
      </c>
      <c r="C14" s="8">
        <v>-16781.6</v>
      </c>
      <c r="D14" s="8">
        <v>-39142.4</v>
      </c>
      <c r="E14" s="8">
        <v>-37347.2</v>
      </c>
      <c r="F14" s="8">
        <v>-39041.2</v>
      </c>
      <c r="G14" s="8">
        <v>-20169.6</v>
      </c>
      <c r="H14" s="8">
        <v>-6806.8</v>
      </c>
      <c r="I14" s="8">
        <v>-27090.08</v>
      </c>
      <c r="J14" s="8">
        <v>-7942</v>
      </c>
      <c r="K14" s="8">
        <v>-25630</v>
      </c>
      <c r="L14" s="8">
        <f>SUM(B14:K14)</f>
        <v>-250884.88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190265.46</v>
      </c>
      <c r="C15" s="7">
        <f aca="true" t="shared" si="1" ref="C15:K15">C13+C14</f>
        <v>250812.81999999998</v>
      </c>
      <c r="D15" s="7">
        <f t="shared" si="1"/>
        <v>843001.0199999999</v>
      </c>
      <c r="E15" s="7">
        <f t="shared" si="1"/>
        <v>702093.64</v>
      </c>
      <c r="F15" s="7">
        <f t="shared" si="1"/>
        <v>679071.93</v>
      </c>
      <c r="G15" s="7">
        <f t="shared" si="1"/>
        <v>428099.65</v>
      </c>
      <c r="H15" s="7">
        <f t="shared" si="1"/>
        <v>190055.83</v>
      </c>
      <c r="I15" s="7">
        <f t="shared" si="1"/>
        <v>216407.28000000003</v>
      </c>
      <c r="J15" s="7">
        <f t="shared" si="1"/>
        <v>269611.06</v>
      </c>
      <c r="K15" s="7">
        <f t="shared" si="1"/>
        <v>451422.14</v>
      </c>
      <c r="L15" s="7">
        <f>+L13+L14</f>
        <v>4220840.829999999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803273.74</v>
      </c>
      <c r="C20" s="10">
        <v>611259.98</v>
      </c>
      <c r="D20" s="10">
        <v>422816.70999999996</v>
      </c>
      <c r="E20" s="10">
        <v>151010.66000000003</v>
      </c>
      <c r="F20" s="10">
        <v>455213.39</v>
      </c>
      <c r="G20" s="10">
        <v>855402.46</v>
      </c>
      <c r="H20" s="10">
        <v>140590.66</v>
      </c>
      <c r="I20" s="10">
        <v>530973.3200000001</v>
      </c>
      <c r="J20" s="10">
        <v>479232.89</v>
      </c>
      <c r="K20" s="10">
        <v>775704.9899999999</v>
      </c>
      <c r="L20" s="10">
        <v>579013.1</v>
      </c>
      <c r="M20" s="10">
        <v>306229.83999999997</v>
      </c>
      <c r="N20" s="10">
        <v>158045.11999999997</v>
      </c>
      <c r="O20" s="10">
        <f>SUM(B20:N20)</f>
        <v>6268766.859999999</v>
      </c>
    </row>
    <row r="21" spans="1:15" ht="27" customHeight="1">
      <c r="A21" s="2" t="s">
        <v>4</v>
      </c>
      <c r="B21" s="8">
        <v>-43524.8</v>
      </c>
      <c r="C21" s="8">
        <v>-37382.4</v>
      </c>
      <c r="D21" s="8">
        <v>-28657.2</v>
      </c>
      <c r="E21" s="8">
        <v>-4166.8</v>
      </c>
      <c r="F21" s="8">
        <v>-18541.6</v>
      </c>
      <c r="G21" s="8">
        <v>-38090.8</v>
      </c>
      <c r="H21" s="8">
        <v>-5944.4</v>
      </c>
      <c r="I21" s="8">
        <v>-34425.6</v>
      </c>
      <c r="J21" s="8">
        <v>-28626.4</v>
      </c>
      <c r="K21" s="8">
        <v>-28868.4</v>
      </c>
      <c r="L21" s="8">
        <v>-21300.4</v>
      </c>
      <c r="M21" s="8">
        <v>-10507.2</v>
      </c>
      <c r="N21" s="8">
        <v>-8729.6</v>
      </c>
      <c r="O21" s="8">
        <f>SUM(B21:N21)</f>
        <v>-308765.60000000003</v>
      </c>
    </row>
    <row r="22" spans="1:15" ht="27" customHeight="1">
      <c r="A22" s="6" t="s">
        <v>5</v>
      </c>
      <c r="B22" s="7">
        <f>+B20+B21</f>
        <v>759748.94</v>
      </c>
      <c r="C22" s="7">
        <f>+C20+C21</f>
        <v>573877.58</v>
      </c>
      <c r="D22" s="7">
        <f aca="true" t="shared" si="2" ref="D22:O22">+D20+D21</f>
        <v>394159.50999999995</v>
      </c>
      <c r="E22" s="7">
        <f t="shared" si="2"/>
        <v>146843.86000000004</v>
      </c>
      <c r="F22" s="7">
        <f t="shared" si="2"/>
        <v>436671.79000000004</v>
      </c>
      <c r="G22" s="7">
        <f t="shared" si="2"/>
        <v>817311.6599999999</v>
      </c>
      <c r="H22" s="7">
        <f t="shared" si="2"/>
        <v>134646.26</v>
      </c>
      <c r="I22" s="7">
        <f t="shared" si="2"/>
        <v>496547.7200000001</v>
      </c>
      <c r="J22" s="7">
        <f t="shared" si="2"/>
        <v>450606.49</v>
      </c>
      <c r="K22" s="7">
        <f t="shared" si="2"/>
        <v>746836.5899999999</v>
      </c>
      <c r="L22" s="7">
        <f t="shared" si="2"/>
        <v>557712.7</v>
      </c>
      <c r="M22" s="7">
        <f t="shared" si="2"/>
        <v>295722.63999999996</v>
      </c>
      <c r="N22" s="7">
        <f t="shared" si="2"/>
        <v>149315.51999999996</v>
      </c>
      <c r="O22" s="7">
        <f t="shared" si="2"/>
        <v>5960001.26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2020-05-22T18:03:19Z</dcterms:modified>
  <cp:category/>
  <cp:version/>
  <cp:contentType/>
  <cp:contentStatus/>
</cp:coreProperties>
</file>