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<sst xmlns="http://schemas.openxmlformats.org/spreadsheetml/2006/main" count="72" uniqueCount="71">
  <si>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</si>
  <si>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</si>
  <si>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</si>
  <si>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</si>
  <si>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</si>
  <si>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</si>
  <si>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</si>
  <si>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</si>
  <si>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</si>
  <si>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</si>
  <si>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</si>
  <si>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</si>
  <si>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</si>
  <si>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</si>
  <si>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</si>
  <si>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</si>
  <si>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</si>
  <si>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</si>
  <si>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</si>
  <si>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</si>
  <si>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</si>
  <si>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</si>
  <si>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</si>
  <si>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</si>
  <si>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</si>
  <si>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</si>
  <si>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</si>
  <si>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</si>
  <si>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</si>
  <si>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</si>
  <si>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</si>
  <si>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</si>
  <si>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</si>
  <si>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</si>
  <si>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</si>
  <si>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</si>
  <si>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</si>
  <si>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</si>
  <si>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</si>
  <si>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</si>
  <si>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</si>
  <si>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</si>
  <si>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</si>
  <si>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</si>
  <si>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</si>
  <si>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</si>
  <si>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</si>
  <si>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</si>
  <si>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</si>
  <si>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</si>
  <si>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</si>
  <si>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</si>
  <si>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</si>
  <si>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</si>
  <si>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</si>
  <si>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</si>
  <si>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</si>
  <si>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</si>
  <si>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</si>
  <si>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</si>
  <si>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</si>
  <si>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</si>
  <si>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</si>
  <si>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</si>
  <si>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</si>
  <si>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</si>
  <si>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</si>
  <si>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</si>
  <si>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</si>
  <si>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</si>
  <si>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09/05/20 - VENCIMENTO 15/05/20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</si>
</sst>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80255</v>
      </c>
      <c r="C7" s="47">
        <f t="shared" si="0"/>
        <v>56954</v>
      </c>
      <c r="D7" s="47">
        <f t="shared" si="0"/>
        <v>100934</v>
      </c>
      <c r="E7" s="47">
        <f t="shared" si="0"/>
        <v>44405</v>
      </c>
      <c r="F7" s="47">
        <f t="shared" si="0"/>
        <v>59235</v>
      </c>
      <c r="G7" s="47">
        <f t="shared" si="0"/>
        <v>73353</v>
      </c>
      <c r="H7" s="47">
        <f t="shared" si="0"/>
        <v>78032</v>
      </c>
      <c r="I7" s="47">
        <f t="shared" si="0"/>
        <v>92058</v>
      </c>
      <c r="J7" s="47">
        <f t="shared" si="0"/>
        <v>19637</v>
      </c>
      <c r="K7" s="47">
        <f t="shared" si="0"/>
        <v>604863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5981</v>
      </c>
      <c r="C8" s="45">
        <f t="shared" si="1"/>
        <v>4741</v>
      </c>
      <c r="D8" s="45">
        <f t="shared" si="1"/>
        <v>7137</v>
      </c>
      <c r="E8" s="45">
        <f t="shared" si="1"/>
        <v>3321</v>
      </c>
      <c r="F8" s="45">
        <f t="shared" si="1"/>
        <v>4423</v>
      </c>
      <c r="G8" s="45">
        <f t="shared" si="1"/>
        <v>3415</v>
      </c>
      <c r="H8" s="45">
        <f t="shared" si="1"/>
        <v>3257</v>
      </c>
      <c r="I8" s="45">
        <f t="shared" si="1"/>
        <v>5436</v>
      </c>
      <c r="J8" s="45">
        <f t="shared" si="1"/>
        <v>549</v>
      </c>
      <c r="K8" s="38">
        <f>SUM(B8:J8)</f>
        <v>38260</v>
      </c>
      <c r="L8"/>
      <c r="M8"/>
      <c r="N8"/>
    </row>
    <row r="9" spans="1:14" ht="16.5" customHeight="1">
      <c r="A9" s="22" t="s">
        <v>36</v>
      </c>
      <c r="B9" s="45">
        <v>5979</v>
      </c>
      <c r="C9" s="45">
        <v>4741</v>
      </c>
      <c r="D9" s="45">
        <v>7137</v>
      </c>
      <c r="E9" s="45">
        <v>3318</v>
      </c>
      <c r="F9" s="45">
        <v>4421</v>
      </c>
      <c r="G9" s="45">
        <v>3414</v>
      </c>
      <c r="H9" s="45">
        <v>3257</v>
      </c>
      <c r="I9" s="45">
        <v>5430</v>
      </c>
      <c r="J9" s="45">
        <v>549</v>
      </c>
      <c r="K9" s="38">
        <f>SUM(B9:J9)</f>
        <v>38246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0</v>
      </c>
      <c r="D10" s="45">
        <v>0</v>
      </c>
      <c r="E10" s="45">
        <v>3</v>
      </c>
      <c r="F10" s="45">
        <v>2</v>
      </c>
      <c r="G10" s="45">
        <v>1</v>
      </c>
      <c r="H10" s="45">
        <v>0</v>
      </c>
      <c r="I10" s="45">
        <v>6</v>
      </c>
      <c r="J10" s="45">
        <v>0</v>
      </c>
      <c r="K10" s="38">
        <f>SUM(B10:J10)</f>
        <v>14</v>
      </c>
      <c r="L10"/>
      <c r="M10"/>
      <c r="N10"/>
    </row>
    <row r="11" spans="1:14" ht="16.5" customHeight="1">
      <c r="A11" s="44" t="s">
        <v>34</v>
      </c>
      <c r="B11" s="43">
        <v>74274</v>
      </c>
      <c r="C11" s="43">
        <v>52213</v>
      </c>
      <c r="D11" s="43">
        <v>93797</v>
      </c>
      <c r="E11" s="43">
        <v>41084</v>
      </c>
      <c r="F11" s="43">
        <v>54812</v>
      </c>
      <c r="G11" s="43">
        <v>69938</v>
      </c>
      <c r="H11" s="43">
        <v>74775</v>
      </c>
      <c r="I11" s="43">
        <v>86622</v>
      </c>
      <c r="J11" s="43">
        <v>19088</v>
      </c>
      <c r="K11" s="38">
        <f>SUM(B11:J11)</f>
        <v>566603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1.325049446526114</v>
      </c>
      <c r="C15" s="39">
        <v>1.738026904825868</v>
      </c>
      <c r="D15" s="39">
        <v>1.256204684874803</v>
      </c>
      <c r="E15" s="39">
        <v>1.787338754917261</v>
      </c>
      <c r="F15" s="39">
        <v>1.518930541501772</v>
      </c>
      <c r="G15" s="39">
        <v>1.659577329584833</v>
      </c>
      <c r="H15" s="39">
        <v>1.473974329056593</v>
      </c>
      <c r="I15" s="39">
        <v>1.488849004073549</v>
      </c>
      <c r="J15" s="39">
        <v>1.587396067212274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399522.59</v>
      </c>
      <c r="C17" s="36">
        <f t="shared" si="2"/>
        <v>397117.56</v>
      </c>
      <c r="D17" s="36">
        <f t="shared" si="2"/>
        <v>548559.32</v>
      </c>
      <c r="E17" s="36">
        <f t="shared" si="2"/>
        <v>312335.26</v>
      </c>
      <c r="F17" s="36">
        <f t="shared" si="2"/>
        <v>366221.57</v>
      </c>
      <c r="G17" s="36">
        <f t="shared" si="2"/>
        <v>484401.49000000005</v>
      </c>
      <c r="H17" s="36">
        <f t="shared" si="2"/>
        <v>374245.52</v>
      </c>
      <c r="I17" s="36">
        <f t="shared" si="2"/>
        <v>480872.44</v>
      </c>
      <c r="J17" s="36">
        <f t="shared" si="2"/>
        <v>120795.75</v>
      </c>
      <c r="K17" s="36">
        <f aca="true" t="shared" si="3" ref="K17:K22">SUM(B17:J17)</f>
        <v>3484071.5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272931.2</v>
      </c>
      <c r="C18" s="30">
        <f t="shared" si="4"/>
        <v>212614.98</v>
      </c>
      <c r="D18" s="30">
        <f t="shared" si="4"/>
        <v>417392.37</v>
      </c>
      <c r="E18" s="30">
        <f t="shared" si="4"/>
        <v>159866.88</v>
      </c>
      <c r="F18" s="30">
        <f t="shared" si="4"/>
        <v>225525.42</v>
      </c>
      <c r="G18" s="30">
        <f t="shared" si="4"/>
        <v>282372.37</v>
      </c>
      <c r="H18" s="30">
        <f t="shared" si="4"/>
        <v>239449</v>
      </c>
      <c r="I18" s="30">
        <f t="shared" si="4"/>
        <v>285158.86</v>
      </c>
      <c r="J18" s="30">
        <f t="shared" si="4"/>
        <v>68916.05</v>
      </c>
      <c r="K18" s="30">
        <f t="shared" si="3"/>
        <v>2164227.13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88716.14</v>
      </c>
      <c r="C19" s="30">
        <f t="shared" si="5"/>
        <v>156915.58</v>
      </c>
      <c r="D19" s="30">
        <f t="shared" si="5"/>
        <v>106937.88</v>
      </c>
      <c r="E19" s="30">
        <f t="shared" si="5"/>
        <v>125869.39</v>
      </c>
      <c r="F19" s="30">
        <f t="shared" si="5"/>
        <v>117032.03</v>
      </c>
      <c r="G19" s="30">
        <f t="shared" si="5"/>
        <v>186246.41</v>
      </c>
      <c r="H19" s="30">
        <f t="shared" si="5"/>
        <v>113492.68</v>
      </c>
      <c r="I19" s="30">
        <f t="shared" si="5"/>
        <v>139399.62</v>
      </c>
      <c r="J19" s="30">
        <f t="shared" si="5"/>
        <v>40481.02</v>
      </c>
      <c r="K19" s="30">
        <f t="shared" si="3"/>
        <v>1075090.75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-26307.6</v>
      </c>
      <c r="C25" s="30">
        <f t="shared" si="6"/>
        <v>-20860.4</v>
      </c>
      <c r="D25" s="30">
        <f t="shared" si="6"/>
        <v>-31402.8</v>
      </c>
      <c r="E25" s="30">
        <f t="shared" si="6"/>
        <v>-14599.2</v>
      </c>
      <c r="F25" s="30">
        <f t="shared" si="6"/>
        <v>-19452.4</v>
      </c>
      <c r="G25" s="30">
        <f t="shared" si="6"/>
        <v>-15021.6</v>
      </c>
      <c r="H25" s="30">
        <f t="shared" si="6"/>
        <v>-14330.8</v>
      </c>
      <c r="I25" s="30">
        <f t="shared" si="6"/>
        <v>-23892</v>
      </c>
      <c r="J25" s="30">
        <f t="shared" si="6"/>
        <v>-2415.6</v>
      </c>
      <c r="K25" s="30">
        <f aca="true" t="shared" si="7" ref="K25:K33">SUM(B25:J25)</f>
        <v>-168282.4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-26307.6</v>
      </c>
      <c r="C26" s="30">
        <f t="shared" si="8"/>
        <v>-20860.4</v>
      </c>
      <c r="D26" s="30">
        <f t="shared" si="8"/>
        <v>-31402.8</v>
      </c>
      <c r="E26" s="30">
        <f t="shared" si="8"/>
        <v>-14599.2</v>
      </c>
      <c r="F26" s="30">
        <f t="shared" si="8"/>
        <v>-19452.4</v>
      </c>
      <c r="G26" s="30">
        <f t="shared" si="8"/>
        <v>-15021.6</v>
      </c>
      <c r="H26" s="30">
        <f t="shared" si="8"/>
        <v>-14330.8</v>
      </c>
      <c r="I26" s="30">
        <f t="shared" si="8"/>
        <v>-23892</v>
      </c>
      <c r="J26" s="30">
        <f t="shared" si="8"/>
        <v>-2415.6</v>
      </c>
      <c r="K26" s="30">
        <f t="shared" si="7"/>
        <v>-168282.4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-26307.6</v>
      </c>
      <c r="C27" s="30">
        <f aca="true" t="shared" si="9" ref="C27:J27">-ROUND((C9)*$E$3,2)</f>
        <v>-20860.4</v>
      </c>
      <c r="D27" s="30">
        <f t="shared" si="9"/>
        <v>-31402.8</v>
      </c>
      <c r="E27" s="30">
        <f t="shared" si="9"/>
        <v>-14599.2</v>
      </c>
      <c r="F27" s="30">
        <f t="shared" si="9"/>
        <v>-19452.4</v>
      </c>
      <c r="G27" s="30">
        <f t="shared" si="9"/>
        <v>-15021.6</v>
      </c>
      <c r="H27" s="30">
        <f t="shared" si="9"/>
        <v>-14330.8</v>
      </c>
      <c r="I27" s="30">
        <f t="shared" si="9"/>
        <v>-23892</v>
      </c>
      <c r="J27" s="30">
        <f t="shared" si="9"/>
        <v>-2415.6</v>
      </c>
      <c r="K27" s="30">
        <f t="shared" si="7"/>
        <v>-168282.4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373214.99000000005</v>
      </c>
      <c r="C45" s="27">
        <f aca="true" t="shared" si="11" ref="C45:J45">IF(C17+C25+C46&lt;0,0,C17+C25+C46)</f>
        <v>376257.16</v>
      </c>
      <c r="D45" s="27">
        <f t="shared" si="11"/>
        <v>517156.51999999996</v>
      </c>
      <c r="E45" s="27">
        <f t="shared" si="11"/>
        <v>297736.06</v>
      </c>
      <c r="F45" s="27">
        <f t="shared" si="11"/>
        <v>346769.17</v>
      </c>
      <c r="G45" s="27">
        <f t="shared" si="11"/>
        <v>469379.8900000001</v>
      </c>
      <c r="H45" s="27">
        <f t="shared" si="11"/>
        <v>359914.72000000003</v>
      </c>
      <c r="I45" s="27">
        <f t="shared" si="11"/>
        <v>456980.44</v>
      </c>
      <c r="J45" s="27">
        <f t="shared" si="11"/>
        <v>118380.15</v>
      </c>
      <c r="K45" s="20">
        <f>SUM(B45:J45)</f>
        <v>3315789.1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373214.99</v>
      </c>
      <c r="C51" s="10">
        <f t="shared" si="13"/>
        <v>376257.15</v>
      </c>
      <c r="D51" s="10">
        <f t="shared" si="13"/>
        <v>517156.53</v>
      </c>
      <c r="E51" s="10">
        <f t="shared" si="13"/>
        <v>297736.06</v>
      </c>
      <c r="F51" s="10">
        <f t="shared" si="13"/>
        <v>346769.16</v>
      </c>
      <c r="G51" s="10">
        <f t="shared" si="13"/>
        <v>469379.9</v>
      </c>
      <c r="H51" s="10">
        <f t="shared" si="13"/>
        <v>359914.71</v>
      </c>
      <c r="I51" s="10">
        <f>SUM(I52:I64)</f>
        <v>456980.44</v>
      </c>
      <c r="J51" s="10">
        <f t="shared" si="13"/>
        <v>118380.15</v>
      </c>
      <c r="K51" s="5">
        <f>SUM(K52:K64)</f>
        <v>3315789.0900000003</v>
      </c>
      <c r="L51" s="9"/>
    </row>
    <row r="52" spans="1:11" ht="16.5" customHeight="1">
      <c r="A52" s="7" t="s">
        <v>61</v>
      </c>
      <c r="B52" s="8">
        <v>325443.47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325443.47</v>
      </c>
    </row>
    <row r="53" spans="1:11" ht="16.5" customHeight="1">
      <c r="A53" s="7" t="s">
        <v>62</v>
      </c>
      <c r="B53" s="8">
        <v>47771.52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47771.52</v>
      </c>
    </row>
    <row r="54" spans="1:11" ht="16.5" customHeight="1">
      <c r="A54" s="7" t="s">
        <v>4</v>
      </c>
      <c r="B54" s="6">
        <v>0</v>
      </c>
      <c r="C54" s="8">
        <v>376257.15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376257.15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517156.53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517156.53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297736.06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297736.06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346769.16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346769.16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469379.9</v>
      </c>
      <c r="H58" s="6">
        <v>0</v>
      </c>
      <c r="I58" s="6">
        <v>0</v>
      </c>
      <c r="J58" s="6">
        <v>0</v>
      </c>
      <c r="K58" s="5">
        <f t="shared" si="14"/>
        <v>469379.9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359914.71</v>
      </c>
      <c r="I59" s="6">
        <v>0</v>
      </c>
      <c r="J59" s="6">
        <v>0</v>
      </c>
      <c r="K59" s="5">
        <f t="shared" si="14"/>
        <v>359914.71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161679.68</v>
      </c>
      <c r="J61" s="6">
        <v>0</v>
      </c>
      <c r="K61" s="5">
        <f t="shared" si="14"/>
        <v>161679.68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295300.76</v>
      </c>
      <c r="J62" s="6">
        <v>0</v>
      </c>
      <c r="K62" s="5">
        <f t="shared" si="14"/>
        <v>295300.76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118380.15</v>
      </c>
      <c r="K63" s="5">
        <f t="shared" si="14"/>
        <v>118380.15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2020-05-14T20:12:34Z</dcterms:modified>
  <cp:category/>
  <cp:version/>
  <cp:contentType/>
  <cp:contentStatus/>
</cp:coreProperties>
</file>