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<sst xmlns="http://schemas.openxmlformats.org/spreadsheetml/2006/main" count="79" uniqueCount="76">
  <si>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</si>
  <si>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</si>
  <si>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</si>
  <si>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</si>
  <si>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</si>
  <si>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</si>
  <si>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</si>
  <si>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</si>
  <si>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</si>
  <si>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</si>
  <si>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</si>
  <si>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</si>
  <si>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</si>
  <si>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</si>
  <si>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</si>
  <si>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</si>
  <si>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</si>
  <si>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</si>
  <si>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</si>
  <si>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</si>
  <si>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</si>
  <si>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</si>
  <si>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</si>
  <si>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</si>
  <si>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</si>
  <si>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</si>
  <si>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</si>
  <si>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</si>
  <si>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</si>
  <si>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</si>
  <si>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</si>
  <si>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</si>
  <si>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</si>
  <si>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</si>
  <si>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</si>
  <si>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</si>
  <si>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</si>
  <si>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</si>
  <si>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</si>
  <si>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</si>
  <si>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</si>
  <si>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</si>
  <si>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</si>
  <si>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</si>
  <si>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</si>
  <si>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</si>
  <si>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</si>
  <si>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</si>
  <si>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</si>
  <si>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</si>
  <si>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</si>
  <si>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</si>
  <si>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</si>
  <si>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</si>
  <si>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</si>
  <si>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</si>
  <si>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</si>
  <si>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</si>
  <si>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</si>
  <si>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</si>
  <si>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</si>
  <si>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</si>
  <si>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</si>
  <si>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</si>
  <si>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</si>
  <si>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</si>
  <si>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</si>
  <si>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</si>
  <si>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</si>
  <si>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</si>
  <si>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</si>
  <si>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</si>
  <si>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</si>
  <si>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</si>
  <si>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</si>
  <si>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30/06/20 - VENCIMENTO 07/07/20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</si>
</sst>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229342</v>
      </c>
      <c r="C7" s="9">
        <f t="shared" si="0"/>
        <v>156999</v>
      </c>
      <c r="D7" s="9">
        <f t="shared" si="0"/>
        <v>178794</v>
      </c>
      <c r="E7" s="9">
        <f t="shared" si="0"/>
        <v>37233</v>
      </c>
      <c r="F7" s="9">
        <f t="shared" si="0"/>
        <v>129587</v>
      </c>
      <c r="G7" s="9">
        <f t="shared" si="0"/>
        <v>192234</v>
      </c>
      <c r="H7" s="9">
        <f t="shared" si="0"/>
        <v>34152</v>
      </c>
      <c r="I7" s="9">
        <f t="shared" si="0"/>
        <v>158295</v>
      </c>
      <c r="J7" s="9">
        <f t="shared" si="0"/>
        <v>143244</v>
      </c>
      <c r="K7" s="9">
        <f t="shared" si="0"/>
        <v>200530</v>
      </c>
      <c r="L7" s="9">
        <f t="shared" si="0"/>
        <v>159447</v>
      </c>
      <c r="M7" s="9">
        <f t="shared" si="0"/>
        <v>62910</v>
      </c>
      <c r="N7" s="9">
        <f t="shared" si="0"/>
        <v>44608</v>
      </c>
      <c r="O7" s="9">
        <f t="shared" si="0"/>
        <v>1727375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10534</v>
      </c>
      <c r="C8" s="11">
        <f t="shared" si="1"/>
        <v>9105</v>
      </c>
      <c r="D8" s="11">
        <f t="shared" si="1"/>
        <v>7370</v>
      </c>
      <c r="E8" s="11">
        <f t="shared" si="1"/>
        <v>1364</v>
      </c>
      <c r="F8" s="11">
        <f t="shared" si="1"/>
        <v>5329</v>
      </c>
      <c r="G8" s="11">
        <f t="shared" si="1"/>
        <v>8496</v>
      </c>
      <c r="H8" s="11">
        <f t="shared" si="1"/>
        <v>1818</v>
      </c>
      <c r="I8" s="11">
        <f t="shared" si="1"/>
        <v>9254</v>
      </c>
      <c r="J8" s="11">
        <f t="shared" si="1"/>
        <v>7475</v>
      </c>
      <c r="K8" s="11">
        <f t="shared" si="1"/>
        <v>6996</v>
      </c>
      <c r="L8" s="11">
        <f t="shared" si="1"/>
        <v>6088</v>
      </c>
      <c r="M8" s="11">
        <f t="shared" si="1"/>
        <v>2370</v>
      </c>
      <c r="N8" s="11">
        <f t="shared" si="1"/>
        <v>2497</v>
      </c>
      <c r="O8" s="11">
        <f t="shared" si="1"/>
        <v>78696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10534</v>
      </c>
      <c r="C9" s="11">
        <v>9105</v>
      </c>
      <c r="D9" s="11">
        <v>7370</v>
      </c>
      <c r="E9" s="11">
        <v>1364</v>
      </c>
      <c r="F9" s="11">
        <v>5329</v>
      </c>
      <c r="G9" s="11">
        <v>8496</v>
      </c>
      <c r="H9" s="11">
        <v>1811</v>
      </c>
      <c r="I9" s="11">
        <v>9250</v>
      </c>
      <c r="J9" s="11">
        <v>7475</v>
      </c>
      <c r="K9" s="11">
        <v>6991</v>
      </c>
      <c r="L9" s="11">
        <v>6088</v>
      </c>
      <c r="M9" s="11">
        <v>2366</v>
      </c>
      <c r="N9" s="11">
        <v>2497</v>
      </c>
      <c r="O9" s="11">
        <f>SUM(B9:N9)</f>
        <v>78676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4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218808</v>
      </c>
      <c r="C11" s="13">
        <v>147894</v>
      </c>
      <c r="D11" s="13">
        <v>171424</v>
      </c>
      <c r="E11" s="13">
        <v>35869</v>
      </c>
      <c r="F11" s="13">
        <v>124258</v>
      </c>
      <c r="G11" s="13">
        <v>183738</v>
      </c>
      <c r="H11" s="13">
        <v>32334</v>
      </c>
      <c r="I11" s="13">
        <v>149041</v>
      </c>
      <c r="J11" s="13">
        <v>135769</v>
      </c>
      <c r="K11" s="13">
        <v>193534</v>
      </c>
      <c r="L11" s="13">
        <v>153359</v>
      </c>
      <c r="M11" s="13">
        <v>60540</v>
      </c>
      <c r="N11" s="13">
        <v>42111</v>
      </c>
      <c r="O11" s="11">
        <f>SUM(B11:N11)</f>
        <v>1648679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1.948744898410059</v>
      </c>
      <c r="C15" s="19">
        <v>2.103300230832503</v>
      </c>
      <c r="D15" s="19">
        <v>1.776137958052912</v>
      </c>
      <c r="E15" s="19">
        <v>1.483174762031281</v>
      </c>
      <c r="F15" s="19">
        <v>2.309698992304039</v>
      </c>
      <c r="G15" s="19">
        <v>2.646239875230076</v>
      </c>
      <c r="H15" s="19">
        <v>2.435502347927143</v>
      </c>
      <c r="I15" s="19">
        <v>2.017119079507736</v>
      </c>
      <c r="J15" s="19">
        <v>2.155327202625575</v>
      </c>
      <c r="K15" s="19">
        <v>1.989030347396362</v>
      </c>
      <c r="L15" s="19">
        <v>2.065178594278171</v>
      </c>
      <c r="M15" s="19">
        <v>1.953316443957681</v>
      </c>
      <c r="N15" s="19">
        <v>2.117774489140814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1024787.35</v>
      </c>
      <c r="C17" s="24">
        <f aca="true" t="shared" si="2" ref="C17:N17">C18+C19+C20+C21+C22+C23+C24+C25</f>
        <v>788954.95</v>
      </c>
      <c r="D17" s="24">
        <f t="shared" si="2"/>
        <v>635692.8</v>
      </c>
      <c r="E17" s="24">
        <f t="shared" si="2"/>
        <v>194882.94</v>
      </c>
      <c r="F17" s="24">
        <f t="shared" si="2"/>
        <v>699902.9799999999</v>
      </c>
      <c r="G17" s="24">
        <f t="shared" si="2"/>
        <v>977826.9700000001</v>
      </c>
      <c r="H17" s="24">
        <f t="shared" si="2"/>
        <v>210573.17000000004</v>
      </c>
      <c r="I17" s="24">
        <f t="shared" si="2"/>
        <v>751142.0200000001</v>
      </c>
      <c r="J17" s="24">
        <f t="shared" si="2"/>
        <v>723011.02</v>
      </c>
      <c r="K17" s="24">
        <f t="shared" si="2"/>
        <v>900873.05</v>
      </c>
      <c r="L17" s="24">
        <f t="shared" si="2"/>
        <v>849346.5100000001</v>
      </c>
      <c r="M17" s="24">
        <f t="shared" si="2"/>
        <v>373284.72000000003</v>
      </c>
      <c r="N17" s="24">
        <f t="shared" si="2"/>
        <v>249074.14</v>
      </c>
      <c r="O17" s="24">
        <f>O18+O19+O20+O21+O22+O23+O24+O25</f>
        <v>8379352.620000001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512395.9</v>
      </c>
      <c r="C18" s="30">
        <f t="shared" si="3"/>
        <v>362275.19</v>
      </c>
      <c r="D18" s="30">
        <f t="shared" si="3"/>
        <v>361736.02</v>
      </c>
      <c r="E18" s="30">
        <f t="shared" si="3"/>
        <v>128867.14</v>
      </c>
      <c r="F18" s="30">
        <f t="shared" si="3"/>
        <v>303777.85</v>
      </c>
      <c r="G18" s="30">
        <f t="shared" si="3"/>
        <v>370454.14</v>
      </c>
      <c r="H18" s="30">
        <f t="shared" si="3"/>
        <v>88245.35</v>
      </c>
      <c r="I18" s="30">
        <f t="shared" si="3"/>
        <v>362368.91</v>
      </c>
      <c r="J18" s="30">
        <f t="shared" si="3"/>
        <v>330048.5</v>
      </c>
      <c r="K18" s="30">
        <f t="shared" si="3"/>
        <v>437035.08</v>
      </c>
      <c r="L18" s="30">
        <f t="shared" si="3"/>
        <v>395492.34</v>
      </c>
      <c r="M18" s="30">
        <f t="shared" si="3"/>
        <v>180268.61</v>
      </c>
      <c r="N18" s="30">
        <f t="shared" si="3"/>
        <v>115516.88</v>
      </c>
      <c r="O18" s="30">
        <f aca="true" t="shared" si="4" ref="O18:O25">SUM(B18:N18)</f>
        <v>3948481.91</v>
      </c>
    </row>
    <row r="19" spans="1:23" ht="18.75" customHeight="1">
      <c r="A19" s="26" t="s">
        <v>35</v>
      </c>
      <c r="B19" s="30">
        <f>IF(B15&lt;&gt;0,ROUND((B15-1)*B18,2),0)</f>
        <v>486133</v>
      </c>
      <c r="C19" s="30">
        <f aca="true" t="shared" si="5" ref="C19:N19">IF(C15&lt;&gt;0,ROUND((C15-1)*C18,2),0)</f>
        <v>399698.3</v>
      </c>
      <c r="D19" s="30">
        <f t="shared" si="5"/>
        <v>280757.06</v>
      </c>
      <c r="E19" s="30">
        <f t="shared" si="5"/>
        <v>62265.35</v>
      </c>
      <c r="F19" s="30">
        <f t="shared" si="5"/>
        <v>397857.54</v>
      </c>
      <c r="G19" s="30">
        <f t="shared" si="5"/>
        <v>609856.38</v>
      </c>
      <c r="H19" s="30">
        <f t="shared" si="5"/>
        <v>126676.41</v>
      </c>
      <c r="I19" s="30">
        <f t="shared" si="5"/>
        <v>368572.33</v>
      </c>
      <c r="J19" s="30">
        <f t="shared" si="5"/>
        <v>381314.01</v>
      </c>
      <c r="K19" s="30">
        <f t="shared" si="5"/>
        <v>432240.96</v>
      </c>
      <c r="L19" s="30">
        <f t="shared" si="5"/>
        <v>421269.97</v>
      </c>
      <c r="M19" s="30">
        <f t="shared" si="5"/>
        <v>171853.03</v>
      </c>
      <c r="N19" s="30">
        <f t="shared" si="5"/>
        <v>129121.82</v>
      </c>
      <c r="O19" s="30">
        <f t="shared" si="4"/>
        <v>4267616.16</v>
      </c>
      <c r="W19" s="62"/>
    </row>
    <row r="20" spans="1:15" ht="18.75" customHeight="1">
      <c r="A20" s="26" t="s">
        <v>36</v>
      </c>
      <c r="B20" s="30">
        <v>33651.46</v>
      </c>
      <c r="C20" s="30">
        <v>25051.33</v>
      </c>
      <c r="D20" s="30">
        <v>11297.34</v>
      </c>
      <c r="E20" s="30">
        <v>5267.57</v>
      </c>
      <c r="F20" s="30">
        <v>14394.62</v>
      </c>
      <c r="G20" s="30">
        <v>21441.67</v>
      </c>
      <c r="H20" s="30">
        <v>4082.67</v>
      </c>
      <c r="I20" s="30">
        <v>14850.41</v>
      </c>
      <c r="J20" s="30">
        <v>22430.53</v>
      </c>
      <c r="K20" s="30">
        <v>33912.43</v>
      </c>
      <c r="L20" s="30">
        <v>31968.37</v>
      </c>
      <c r="M20" s="30">
        <v>10877.46</v>
      </c>
      <c r="N20" s="30">
        <v>6618.63</v>
      </c>
      <c r="O20" s="30">
        <f t="shared" si="4"/>
        <v>235844.49</v>
      </c>
    </row>
    <row r="21" spans="1:15" ht="18.75" customHeight="1">
      <c r="A21" s="26" t="s">
        <v>37</v>
      </c>
      <c r="B21" s="30">
        <v>2735.72</v>
      </c>
      <c r="C21" s="30">
        <v>2735.72</v>
      </c>
      <c r="D21" s="30">
        <v>0</v>
      </c>
      <c r="E21" s="30">
        <v>0</v>
      </c>
      <c r="F21" s="30">
        <v>1367.86</v>
      </c>
      <c r="G21" s="30">
        <v>1367.86</v>
      </c>
      <c r="H21" s="30">
        <v>0</v>
      </c>
      <c r="I21" s="30">
        <v>0</v>
      </c>
      <c r="J21" s="30">
        <v>0</v>
      </c>
      <c r="K21" s="30">
        <v>1367.86</v>
      </c>
      <c r="L21" s="30">
        <v>1367.86</v>
      </c>
      <c r="M21" s="30">
        <v>0</v>
      </c>
      <c r="N21" s="30">
        <v>1367.86</v>
      </c>
      <c r="O21" s="30">
        <f t="shared" si="4"/>
        <v>12310.740000000002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-394.65</v>
      </c>
      <c r="C23" s="30">
        <v>-388.15</v>
      </c>
      <c r="D23" s="30">
        <v>-2925.59</v>
      </c>
      <c r="E23" s="30">
        <v>0</v>
      </c>
      <c r="F23" s="30">
        <v>-1931.28</v>
      </c>
      <c r="G23" s="30">
        <v>-607.81</v>
      </c>
      <c r="H23" s="30">
        <v>-505.02</v>
      </c>
      <c r="I23" s="30">
        <v>-629.6</v>
      </c>
      <c r="J23" s="30">
        <v>-1994.25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-9376.35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-44697</v>
      </c>
      <c r="C24" s="30">
        <v>-32961.24</v>
      </c>
      <c r="D24" s="30">
        <v>-27988.5</v>
      </c>
      <c r="E24" s="30">
        <v>-8427.6</v>
      </c>
      <c r="F24" s="30">
        <v>-30133.39</v>
      </c>
      <c r="G24" s="30">
        <v>-40625.7</v>
      </c>
      <c r="H24" s="30">
        <v>-7926.24</v>
      </c>
      <c r="I24" s="30">
        <v>-30654.45</v>
      </c>
      <c r="J24" s="30">
        <v>-30962.67</v>
      </c>
      <c r="K24" s="30">
        <v>-37681.52</v>
      </c>
      <c r="L24" s="30">
        <v>-35375.94</v>
      </c>
      <c r="M24" s="30">
        <v>-15415.4</v>
      </c>
      <c r="N24" s="30">
        <v>-10834.5</v>
      </c>
      <c r="O24" s="30">
        <f t="shared" si="4"/>
        <v>-353684.15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34962.92</v>
      </c>
      <c r="C25" s="30">
        <v>32543.8</v>
      </c>
      <c r="D25" s="30">
        <v>12816.47</v>
      </c>
      <c r="E25" s="30">
        <v>6910.48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22174.9</v>
      </c>
      <c r="K25" s="30">
        <v>33998.24</v>
      </c>
      <c r="L25" s="30">
        <v>34623.91</v>
      </c>
      <c r="M25" s="30">
        <v>25701.02</v>
      </c>
      <c r="N25" s="30">
        <v>7283.45</v>
      </c>
      <c r="O25" s="30">
        <f t="shared" si="4"/>
        <v>278159.82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-46349.6</v>
      </c>
      <c r="C27" s="30">
        <f>+C28+C30+C41+C42+C45-C46</f>
        <v>-40062</v>
      </c>
      <c r="D27" s="30">
        <f t="shared" si="6"/>
        <v>-32428</v>
      </c>
      <c r="E27" s="30">
        <f t="shared" si="6"/>
        <v>-6001.6</v>
      </c>
      <c r="F27" s="30">
        <f t="shared" si="6"/>
        <v>-23447.6</v>
      </c>
      <c r="G27" s="30">
        <f t="shared" si="6"/>
        <v>-37382.4</v>
      </c>
      <c r="H27" s="30">
        <f t="shared" si="6"/>
        <v>-7968.4</v>
      </c>
      <c r="I27" s="30">
        <f t="shared" si="6"/>
        <v>-40700</v>
      </c>
      <c r="J27" s="30">
        <f t="shared" si="6"/>
        <v>-32890</v>
      </c>
      <c r="K27" s="30">
        <f t="shared" si="6"/>
        <v>-30760.4</v>
      </c>
      <c r="L27" s="30">
        <f t="shared" si="6"/>
        <v>-26787.2</v>
      </c>
      <c r="M27" s="30">
        <f t="shared" si="6"/>
        <v>-10410.4</v>
      </c>
      <c r="N27" s="30">
        <f t="shared" si="6"/>
        <v>-10986.8</v>
      </c>
      <c r="O27" s="30">
        <f t="shared" si="6"/>
        <v>-346174.4</v>
      </c>
    </row>
    <row r="28" spans="1:15" ht="18.75" customHeight="1">
      <c r="A28" s="26" t="s">
        <v>40</v>
      </c>
      <c r="B28" s="31">
        <f>+B29</f>
        <v>-46349.6</v>
      </c>
      <c r="C28" s="31">
        <f>+C29</f>
        <v>-40062</v>
      </c>
      <c r="D28" s="31">
        <f aca="true" t="shared" si="7" ref="D28:O28">+D29</f>
        <v>-32428</v>
      </c>
      <c r="E28" s="31">
        <f t="shared" si="7"/>
        <v>-6001.6</v>
      </c>
      <c r="F28" s="31">
        <f t="shared" si="7"/>
        <v>-23447.6</v>
      </c>
      <c r="G28" s="31">
        <f t="shared" si="7"/>
        <v>-37382.4</v>
      </c>
      <c r="H28" s="31">
        <f t="shared" si="7"/>
        <v>-7968.4</v>
      </c>
      <c r="I28" s="31">
        <f t="shared" si="7"/>
        <v>-40700</v>
      </c>
      <c r="J28" s="31">
        <f t="shared" si="7"/>
        <v>-32890</v>
      </c>
      <c r="K28" s="31">
        <f t="shared" si="7"/>
        <v>-30760.4</v>
      </c>
      <c r="L28" s="31">
        <f t="shared" si="7"/>
        <v>-26787.2</v>
      </c>
      <c r="M28" s="31">
        <f t="shared" si="7"/>
        <v>-10410.4</v>
      </c>
      <c r="N28" s="31">
        <f t="shared" si="7"/>
        <v>-10986.8</v>
      </c>
      <c r="O28" s="31">
        <f t="shared" si="7"/>
        <v>-346174.4</v>
      </c>
    </row>
    <row r="29" spans="1:26" ht="18.75" customHeight="1">
      <c r="A29" s="27" t="s">
        <v>41</v>
      </c>
      <c r="B29" s="16">
        <f>ROUND((-B9)*$G$3,2)</f>
        <v>-46349.6</v>
      </c>
      <c r="C29" s="16">
        <f aca="true" t="shared" si="8" ref="C29:N29">ROUND((-C9)*$G$3,2)</f>
        <v>-40062</v>
      </c>
      <c r="D29" s="16">
        <f t="shared" si="8"/>
        <v>-32428</v>
      </c>
      <c r="E29" s="16">
        <f t="shared" si="8"/>
        <v>-6001.6</v>
      </c>
      <c r="F29" s="16">
        <f t="shared" si="8"/>
        <v>-23447.6</v>
      </c>
      <c r="G29" s="16">
        <f t="shared" si="8"/>
        <v>-37382.4</v>
      </c>
      <c r="H29" s="16">
        <f t="shared" si="8"/>
        <v>-7968.4</v>
      </c>
      <c r="I29" s="16">
        <f t="shared" si="8"/>
        <v>-40700</v>
      </c>
      <c r="J29" s="16">
        <f t="shared" si="8"/>
        <v>-32890</v>
      </c>
      <c r="K29" s="16">
        <f t="shared" si="8"/>
        <v>-30760.4</v>
      </c>
      <c r="L29" s="16">
        <f t="shared" si="8"/>
        <v>-26787.2</v>
      </c>
      <c r="M29" s="16">
        <f t="shared" si="8"/>
        <v>-10410.4</v>
      </c>
      <c r="N29" s="16">
        <f t="shared" si="8"/>
        <v>-10986.8</v>
      </c>
      <c r="O29" s="32">
        <f aca="true" t="shared" si="9" ref="O29:O46">SUM(B29:N29)</f>
        <v>-346174.4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978437.75</v>
      </c>
      <c r="C44" s="36">
        <f t="shared" si="11"/>
        <v>748892.95</v>
      </c>
      <c r="D44" s="36">
        <f t="shared" si="11"/>
        <v>603264.8</v>
      </c>
      <c r="E44" s="36">
        <f t="shared" si="11"/>
        <v>188881.34</v>
      </c>
      <c r="F44" s="36">
        <f t="shared" si="11"/>
        <v>676455.3799999999</v>
      </c>
      <c r="G44" s="36">
        <f t="shared" si="11"/>
        <v>940444.5700000001</v>
      </c>
      <c r="H44" s="36">
        <f t="shared" si="11"/>
        <v>202604.77000000005</v>
      </c>
      <c r="I44" s="36">
        <f t="shared" si="11"/>
        <v>710442.0200000001</v>
      </c>
      <c r="J44" s="36">
        <f t="shared" si="11"/>
        <v>690121.02</v>
      </c>
      <c r="K44" s="36">
        <f t="shared" si="11"/>
        <v>870112.65</v>
      </c>
      <c r="L44" s="36">
        <f t="shared" si="11"/>
        <v>822559.3100000002</v>
      </c>
      <c r="M44" s="36">
        <f t="shared" si="11"/>
        <v>362874.32</v>
      </c>
      <c r="N44" s="36">
        <f t="shared" si="11"/>
        <v>238087.34000000003</v>
      </c>
      <c r="O44" s="36">
        <f>SUM(B44:N44)</f>
        <v>8033178.2200000025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978437.74</v>
      </c>
      <c r="C50" s="51">
        <f t="shared" si="12"/>
        <v>748892.9600000001</v>
      </c>
      <c r="D50" s="51">
        <f t="shared" si="12"/>
        <v>603264.8</v>
      </c>
      <c r="E50" s="51">
        <f t="shared" si="12"/>
        <v>188881.33</v>
      </c>
      <c r="F50" s="51">
        <f t="shared" si="12"/>
        <v>676455.37</v>
      </c>
      <c r="G50" s="51">
        <f t="shared" si="12"/>
        <v>940444.57</v>
      </c>
      <c r="H50" s="51">
        <f t="shared" si="12"/>
        <v>202604.77</v>
      </c>
      <c r="I50" s="51">
        <f t="shared" si="12"/>
        <v>710442.03</v>
      </c>
      <c r="J50" s="51">
        <f t="shared" si="12"/>
        <v>690121.02</v>
      </c>
      <c r="K50" s="51">
        <f t="shared" si="12"/>
        <v>870112.65</v>
      </c>
      <c r="L50" s="51">
        <f t="shared" si="12"/>
        <v>822559.31</v>
      </c>
      <c r="M50" s="51">
        <f t="shared" si="12"/>
        <v>362874.31</v>
      </c>
      <c r="N50" s="51">
        <f t="shared" si="12"/>
        <v>238087.33</v>
      </c>
      <c r="O50" s="36">
        <f t="shared" si="12"/>
        <v>8033178.1899999995</v>
      </c>
      <c r="Q50"/>
    </row>
    <row r="51" spans="1:18" ht="18.75" customHeight="1">
      <c r="A51" s="26" t="s">
        <v>59</v>
      </c>
      <c r="B51" s="51">
        <v>789742.78</v>
      </c>
      <c r="C51" s="51">
        <v>548315.2000000001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1338057.98</v>
      </c>
      <c r="P51"/>
      <c r="Q51"/>
      <c r="R51" s="43"/>
    </row>
    <row r="52" spans="1:16" ht="18.75" customHeight="1">
      <c r="A52" s="26" t="s">
        <v>60</v>
      </c>
      <c r="B52" s="51">
        <v>188694.96</v>
      </c>
      <c r="C52" s="51">
        <v>200577.76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389272.72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603264.8</v>
      </c>
      <c r="E53" s="52">
        <v>0</v>
      </c>
      <c r="F53" s="52">
        <v>0</v>
      </c>
      <c r="G53" s="52">
        <v>0</v>
      </c>
      <c r="H53" s="51">
        <v>202604.77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805869.5700000001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188881.33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188881.33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676455.37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676455.37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940444.57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940444.57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710442.03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710442.03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690121.02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690121.02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870112.65</v>
      </c>
      <c r="L59" s="31">
        <v>822559.31</v>
      </c>
      <c r="M59" s="52">
        <v>0</v>
      </c>
      <c r="N59" s="52">
        <v>0</v>
      </c>
      <c r="O59" s="36">
        <f t="shared" si="13"/>
        <v>1692671.96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362874.31</v>
      </c>
      <c r="N60" s="52">
        <v>0</v>
      </c>
      <c r="O60" s="36">
        <f t="shared" si="13"/>
        <v>362874.31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238087.33</v>
      </c>
      <c r="O61" s="55">
        <f t="shared" si="13"/>
        <v>238087.33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2020-07-06T17:49:34Z</dcterms:modified>
  <cp:category/>
  <cp:version/>
  <cp:contentType/>
  <cp:contentStatus/>
</cp:coreProperties>
</file>