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<sst xmlns="http://schemas.openxmlformats.org/spreadsheetml/2006/main" count="79" uniqueCount="76">
  <si>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</si>
  <si>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</si>
  <si>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</si>
  <si>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</si>
  <si>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</si>
  <si>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</si>
  <si>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</si>
  <si>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</si>
  <si>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</si>
  <si>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</si>
  <si>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</si>
  <si>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</si>
  <si>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</si>
  <si>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</si>
  <si>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</si>
  <si>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</si>
  <si>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</si>
  <si>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</si>
  <si>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</si>
  <si>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</si>
  <si>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</si>
  <si>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</si>
  <si>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</si>
  <si>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</si>
  <si>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</si>
  <si>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</si>
  <si>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</si>
  <si>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</si>
  <si>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</si>
  <si>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</si>
  <si>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</si>
  <si>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</si>
  <si>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</si>
  <si>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</si>
  <si>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</si>
  <si>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</si>
  <si>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</si>
  <si>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</si>
  <si>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</si>
  <si>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</si>
  <si>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</si>
  <si>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</si>
  <si>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</si>
  <si>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</si>
  <si>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</si>
  <si>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</si>
  <si>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</si>
  <si>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</si>
  <si>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</si>
  <si>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</si>
  <si>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</si>
  <si>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</si>
  <si>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</si>
  <si>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</si>
  <si>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</si>
  <si>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</si>
  <si>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</si>
  <si>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</si>
  <si>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</si>
  <si>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</si>
  <si>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</si>
  <si>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</si>
  <si>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</si>
  <si>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</si>
  <si>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</si>
  <si>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</si>
  <si>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</si>
  <si>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</si>
  <si>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</si>
  <si>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</si>
  <si>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</si>
  <si>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</si>
  <si>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</si>
  <si>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</si>
  <si>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</si>
  <si>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26/06/20 - VENCIMENTO 03/07/20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</si>
</sst>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218954</v>
      </c>
      <c r="C7" s="9">
        <f t="shared" si="0"/>
        <v>145873</v>
      </c>
      <c r="D7" s="9">
        <f t="shared" si="0"/>
        <v>171329</v>
      </c>
      <c r="E7" s="9">
        <f t="shared" si="0"/>
        <v>33843</v>
      </c>
      <c r="F7" s="9">
        <f t="shared" si="0"/>
        <v>122515</v>
      </c>
      <c r="G7" s="9">
        <f t="shared" si="0"/>
        <v>185752</v>
      </c>
      <c r="H7" s="9">
        <f t="shared" si="0"/>
        <v>31301</v>
      </c>
      <c r="I7" s="9">
        <f t="shared" si="0"/>
        <v>148476</v>
      </c>
      <c r="J7" s="9">
        <f t="shared" si="0"/>
        <v>136180</v>
      </c>
      <c r="K7" s="9">
        <f t="shared" si="0"/>
        <v>193570</v>
      </c>
      <c r="L7" s="9">
        <f t="shared" si="0"/>
        <v>150020</v>
      </c>
      <c r="M7" s="9">
        <f t="shared" si="0"/>
        <v>61509</v>
      </c>
      <c r="N7" s="9">
        <f t="shared" si="0"/>
        <v>43672</v>
      </c>
      <c r="O7" s="9">
        <f t="shared" si="0"/>
        <v>1642994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10468</v>
      </c>
      <c r="C8" s="11">
        <f t="shared" si="1"/>
        <v>8679</v>
      </c>
      <c r="D8" s="11">
        <f t="shared" si="1"/>
        <v>7297</v>
      </c>
      <c r="E8" s="11">
        <f t="shared" si="1"/>
        <v>1191</v>
      </c>
      <c r="F8" s="11">
        <f t="shared" si="1"/>
        <v>5085</v>
      </c>
      <c r="G8" s="11">
        <f t="shared" si="1"/>
        <v>8253</v>
      </c>
      <c r="H8" s="11">
        <f t="shared" si="1"/>
        <v>1672</v>
      </c>
      <c r="I8" s="11">
        <f t="shared" si="1"/>
        <v>8820</v>
      </c>
      <c r="J8" s="11">
        <f t="shared" si="1"/>
        <v>7493</v>
      </c>
      <c r="K8" s="11">
        <f t="shared" si="1"/>
        <v>6939</v>
      </c>
      <c r="L8" s="11">
        <f t="shared" si="1"/>
        <v>5726</v>
      </c>
      <c r="M8" s="11">
        <f t="shared" si="1"/>
        <v>2480</v>
      </c>
      <c r="N8" s="11">
        <f t="shared" si="1"/>
        <v>2471</v>
      </c>
      <c r="O8" s="11">
        <f t="shared" si="1"/>
        <v>76574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10468</v>
      </c>
      <c r="C9" s="11">
        <v>8679</v>
      </c>
      <c r="D9" s="11">
        <v>7297</v>
      </c>
      <c r="E9" s="11">
        <v>1191</v>
      </c>
      <c r="F9" s="11">
        <v>5085</v>
      </c>
      <c r="G9" s="11">
        <v>8253</v>
      </c>
      <c r="H9" s="11">
        <v>1662</v>
      </c>
      <c r="I9" s="11">
        <v>8819</v>
      </c>
      <c r="J9" s="11">
        <v>7493</v>
      </c>
      <c r="K9" s="11">
        <v>6930</v>
      </c>
      <c r="L9" s="11">
        <v>5726</v>
      </c>
      <c r="M9" s="11">
        <v>2480</v>
      </c>
      <c r="N9" s="11">
        <v>2471</v>
      </c>
      <c r="O9" s="11">
        <f>SUM(B9:N9)</f>
        <v>76554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1</v>
      </c>
      <c r="J10" s="13">
        <v>0</v>
      </c>
      <c r="K10" s="13">
        <v>9</v>
      </c>
      <c r="L10" s="13">
        <v>0</v>
      </c>
      <c r="M10" s="13">
        <v>0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208486</v>
      </c>
      <c r="C11" s="13">
        <v>137194</v>
      </c>
      <c r="D11" s="13">
        <v>164032</v>
      </c>
      <c r="E11" s="13">
        <v>32652</v>
      </c>
      <c r="F11" s="13">
        <v>117430</v>
      </c>
      <c r="G11" s="13">
        <v>177499</v>
      </c>
      <c r="H11" s="13">
        <v>29629</v>
      </c>
      <c r="I11" s="13">
        <v>139656</v>
      </c>
      <c r="J11" s="13">
        <v>128687</v>
      </c>
      <c r="K11" s="13">
        <v>186631</v>
      </c>
      <c r="L11" s="13">
        <v>144294</v>
      </c>
      <c r="M11" s="13">
        <v>59029</v>
      </c>
      <c r="N11" s="13">
        <v>41201</v>
      </c>
      <c r="O11" s="11">
        <f>SUM(B11:N11)</f>
        <v>1566420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2.020057496831752</v>
      </c>
      <c r="C15" s="19">
        <v>2.219671835289448</v>
      </c>
      <c r="D15" s="19">
        <v>1.908723077268428</v>
      </c>
      <c r="E15" s="19">
        <v>1.580824342643691</v>
      </c>
      <c r="F15" s="19">
        <v>2.41620865502491</v>
      </c>
      <c r="G15" s="19">
        <v>2.704675770790573</v>
      </c>
      <c r="H15" s="19">
        <v>2.605188058119574</v>
      </c>
      <c r="I15" s="19">
        <v>2.12067646747946</v>
      </c>
      <c r="J15" s="19">
        <v>2.249762078215422</v>
      </c>
      <c r="K15" s="19">
        <v>2.045518609839499</v>
      </c>
      <c r="L15" s="19">
        <v>2.16992381871835</v>
      </c>
      <c r="M15" s="19">
        <v>1.991217348437218</v>
      </c>
      <c r="N15" s="19">
        <v>2.128233964883651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1013153.2200000001</v>
      </c>
      <c r="C17" s="24">
        <f aca="true" t="shared" si="2" ref="C17:N17">C18+C19+C20+C21+C22+C23+C24+C25</f>
        <v>774098.7899999999</v>
      </c>
      <c r="D17" s="24">
        <f t="shared" si="2"/>
        <v>654798.68</v>
      </c>
      <c r="E17" s="24">
        <f t="shared" si="2"/>
        <v>188597.14</v>
      </c>
      <c r="F17" s="24">
        <f t="shared" si="2"/>
        <v>691671.5600000002</v>
      </c>
      <c r="G17" s="24">
        <f t="shared" si="2"/>
        <v>964083.5800000001</v>
      </c>
      <c r="H17" s="24">
        <f t="shared" si="2"/>
        <v>206499.63</v>
      </c>
      <c r="I17" s="24">
        <f t="shared" si="2"/>
        <v>740981.41</v>
      </c>
      <c r="J17" s="24">
        <f t="shared" si="2"/>
        <v>716757.2200000002</v>
      </c>
      <c r="K17" s="24">
        <f t="shared" si="2"/>
        <v>893167.8399999999</v>
      </c>
      <c r="L17" s="24">
        <f t="shared" si="2"/>
        <v>838791.17</v>
      </c>
      <c r="M17" s="24">
        <f t="shared" si="2"/>
        <v>371990.14999999997</v>
      </c>
      <c r="N17" s="24">
        <f t="shared" si="2"/>
        <v>244756.27</v>
      </c>
      <c r="O17" s="24">
        <f>O18+O19+O20+O21+O22+O23+O24+O25</f>
        <v>8299346.66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489187.03</v>
      </c>
      <c r="C18" s="30">
        <f t="shared" si="3"/>
        <v>336601.95</v>
      </c>
      <c r="D18" s="30">
        <f t="shared" si="3"/>
        <v>346632.83</v>
      </c>
      <c r="E18" s="30">
        <f t="shared" si="3"/>
        <v>117134.01</v>
      </c>
      <c r="F18" s="30">
        <f t="shared" si="3"/>
        <v>287199.66</v>
      </c>
      <c r="G18" s="30">
        <f t="shared" si="3"/>
        <v>357962.68</v>
      </c>
      <c r="H18" s="30">
        <f t="shared" si="3"/>
        <v>80878.65</v>
      </c>
      <c r="I18" s="30">
        <f t="shared" si="3"/>
        <v>339891.26</v>
      </c>
      <c r="J18" s="30">
        <f t="shared" si="3"/>
        <v>313772.34</v>
      </c>
      <c r="K18" s="30">
        <f t="shared" si="3"/>
        <v>421866.46</v>
      </c>
      <c r="L18" s="30">
        <f t="shared" si="3"/>
        <v>372109.61</v>
      </c>
      <c r="M18" s="30">
        <f t="shared" si="3"/>
        <v>176254.04</v>
      </c>
      <c r="N18" s="30">
        <f t="shared" si="3"/>
        <v>113093.01</v>
      </c>
      <c r="O18" s="30">
        <f aca="true" t="shared" si="4" ref="O18:O25">SUM(B18:N18)</f>
        <v>3752583.5299999993</v>
      </c>
    </row>
    <row r="19" spans="1:23" ht="18.75" customHeight="1">
      <c r="A19" s="26" t="s">
        <v>35</v>
      </c>
      <c r="B19" s="30">
        <f>IF(B15&lt;&gt;0,ROUND((B15-1)*B18,2),0)</f>
        <v>498998.9</v>
      </c>
      <c r="C19" s="30">
        <f aca="true" t="shared" si="5" ref="C19:N19">IF(C15&lt;&gt;0,ROUND((C15-1)*C18,2),0)</f>
        <v>410543.92</v>
      </c>
      <c r="D19" s="30">
        <f t="shared" si="5"/>
        <v>314993.25</v>
      </c>
      <c r="E19" s="30">
        <f t="shared" si="5"/>
        <v>68034.28</v>
      </c>
      <c r="F19" s="30">
        <f t="shared" si="5"/>
        <v>406734.64</v>
      </c>
      <c r="G19" s="30">
        <f t="shared" si="5"/>
        <v>610210.31</v>
      </c>
      <c r="H19" s="30">
        <f t="shared" si="5"/>
        <v>129825.44</v>
      </c>
      <c r="I19" s="30">
        <f t="shared" si="5"/>
        <v>380908.14</v>
      </c>
      <c r="J19" s="30">
        <f t="shared" si="5"/>
        <v>392140.77</v>
      </c>
      <c r="K19" s="30">
        <f t="shared" si="5"/>
        <v>441069.23</v>
      </c>
      <c r="L19" s="30">
        <f t="shared" si="5"/>
        <v>435339.9</v>
      </c>
      <c r="M19" s="30">
        <f t="shared" si="5"/>
        <v>174706.06</v>
      </c>
      <c r="N19" s="30">
        <f t="shared" si="5"/>
        <v>127595.38</v>
      </c>
      <c r="O19" s="30">
        <f t="shared" si="4"/>
        <v>4391100.22</v>
      </c>
      <c r="W19" s="62"/>
    </row>
    <row r="20" spans="1:15" ht="18.75" customHeight="1">
      <c r="A20" s="26" t="s">
        <v>36</v>
      </c>
      <c r="B20" s="30">
        <v>32376.9</v>
      </c>
      <c r="C20" s="30">
        <v>25051.33</v>
      </c>
      <c r="D20" s="30">
        <v>11133.1</v>
      </c>
      <c r="E20" s="30">
        <v>4950.01</v>
      </c>
      <c r="F20" s="30">
        <v>13874.06</v>
      </c>
      <c r="G20" s="30">
        <v>19899.4</v>
      </c>
      <c r="H20" s="30">
        <v>4240.2</v>
      </c>
      <c r="I20" s="30">
        <v>14848.1</v>
      </c>
      <c r="J20" s="30">
        <v>21616.89</v>
      </c>
      <c r="K20" s="30">
        <v>32547.44</v>
      </c>
      <c r="L20" s="30">
        <v>30725.7</v>
      </c>
      <c r="M20" s="30">
        <v>10744.43</v>
      </c>
      <c r="N20" s="30">
        <v>6246.8</v>
      </c>
      <c r="O20" s="30">
        <f t="shared" si="4"/>
        <v>228254.36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0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12311.91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-552.51</v>
      </c>
      <c r="C23" s="30">
        <v>-698.67</v>
      </c>
      <c r="D23" s="30">
        <v>-1660.47</v>
      </c>
      <c r="E23" s="30">
        <v>-74.27</v>
      </c>
      <c r="F23" s="30">
        <v>-2011.75</v>
      </c>
      <c r="G23" s="30">
        <v>-955.13</v>
      </c>
      <c r="H23" s="30">
        <v>-589.19</v>
      </c>
      <c r="I23" s="30">
        <v>-787</v>
      </c>
      <c r="J23" s="30">
        <v>-1914.48</v>
      </c>
      <c r="K23" s="30">
        <v>0</v>
      </c>
      <c r="L23" s="30">
        <v>0</v>
      </c>
      <c r="M23" s="30">
        <v>0</v>
      </c>
      <c r="N23" s="30">
        <v>-135.66</v>
      </c>
      <c r="O23" s="30">
        <f t="shared" si="4"/>
        <v>-9379.13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-44556</v>
      </c>
      <c r="C24" s="30">
        <v>-32679.52</v>
      </c>
      <c r="D24" s="30">
        <v>-29116.5</v>
      </c>
      <c r="E24" s="30">
        <v>-8357.37</v>
      </c>
      <c r="F24" s="30">
        <v>-30062.82</v>
      </c>
      <c r="G24" s="30">
        <v>-40342.1</v>
      </c>
      <c r="H24" s="30">
        <v>-7855.47</v>
      </c>
      <c r="I24" s="30">
        <v>-30513.51</v>
      </c>
      <c r="J24" s="30">
        <v>-31033.2</v>
      </c>
      <c r="K24" s="30">
        <v>-37681.52</v>
      </c>
      <c r="L24" s="30">
        <v>-35375.94</v>
      </c>
      <c r="M24" s="30">
        <v>-15415.4</v>
      </c>
      <c r="N24" s="30">
        <v>-10694.7</v>
      </c>
      <c r="O24" s="30">
        <f t="shared" si="4"/>
        <v>-353684.05000000005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34962.92</v>
      </c>
      <c r="C25" s="30">
        <v>32543.8</v>
      </c>
      <c r="D25" s="30">
        <v>12816.47</v>
      </c>
      <c r="E25" s="30">
        <v>6910.48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22174.9</v>
      </c>
      <c r="K25" s="30">
        <v>33998.24</v>
      </c>
      <c r="L25" s="30">
        <v>34623.91</v>
      </c>
      <c r="M25" s="30">
        <v>25701.02</v>
      </c>
      <c r="N25" s="30">
        <v>7283.45</v>
      </c>
      <c r="O25" s="30">
        <f t="shared" si="4"/>
        <v>278159.82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-46059.2</v>
      </c>
      <c r="C27" s="30">
        <f>+C28+C30+C41+C42+C45-C46</f>
        <v>-38187.6</v>
      </c>
      <c r="D27" s="30">
        <f t="shared" si="6"/>
        <v>-32106.8</v>
      </c>
      <c r="E27" s="30">
        <f t="shared" si="6"/>
        <v>-5240.4</v>
      </c>
      <c r="F27" s="30">
        <f t="shared" si="6"/>
        <v>-22374</v>
      </c>
      <c r="G27" s="30">
        <f t="shared" si="6"/>
        <v>-36313.2</v>
      </c>
      <c r="H27" s="30">
        <f t="shared" si="6"/>
        <v>-7312.8</v>
      </c>
      <c r="I27" s="30">
        <f t="shared" si="6"/>
        <v>-38803.6</v>
      </c>
      <c r="J27" s="30">
        <f t="shared" si="6"/>
        <v>-32969.2</v>
      </c>
      <c r="K27" s="30">
        <f t="shared" si="6"/>
        <v>-30492</v>
      </c>
      <c r="L27" s="30">
        <f t="shared" si="6"/>
        <v>-25194.4</v>
      </c>
      <c r="M27" s="30">
        <f t="shared" si="6"/>
        <v>-10912</v>
      </c>
      <c r="N27" s="30">
        <f t="shared" si="6"/>
        <v>-10872.4</v>
      </c>
      <c r="O27" s="30">
        <f t="shared" si="6"/>
        <v>-336837.60000000003</v>
      </c>
    </row>
    <row r="28" spans="1:15" ht="18.75" customHeight="1">
      <c r="A28" s="26" t="s">
        <v>40</v>
      </c>
      <c r="B28" s="31">
        <f>+B29</f>
        <v>-46059.2</v>
      </c>
      <c r="C28" s="31">
        <f>+C29</f>
        <v>-38187.6</v>
      </c>
      <c r="D28" s="31">
        <f aca="true" t="shared" si="7" ref="D28:O28">+D29</f>
        <v>-32106.8</v>
      </c>
      <c r="E28" s="31">
        <f t="shared" si="7"/>
        <v>-5240.4</v>
      </c>
      <c r="F28" s="31">
        <f t="shared" si="7"/>
        <v>-22374</v>
      </c>
      <c r="G28" s="31">
        <f t="shared" si="7"/>
        <v>-36313.2</v>
      </c>
      <c r="H28" s="31">
        <f t="shared" si="7"/>
        <v>-7312.8</v>
      </c>
      <c r="I28" s="31">
        <f t="shared" si="7"/>
        <v>-38803.6</v>
      </c>
      <c r="J28" s="31">
        <f t="shared" si="7"/>
        <v>-32969.2</v>
      </c>
      <c r="K28" s="31">
        <f t="shared" si="7"/>
        <v>-30492</v>
      </c>
      <c r="L28" s="31">
        <f t="shared" si="7"/>
        <v>-25194.4</v>
      </c>
      <c r="M28" s="31">
        <f t="shared" si="7"/>
        <v>-10912</v>
      </c>
      <c r="N28" s="31">
        <f t="shared" si="7"/>
        <v>-10872.4</v>
      </c>
      <c r="O28" s="31">
        <f t="shared" si="7"/>
        <v>-336837.60000000003</v>
      </c>
    </row>
    <row r="29" spans="1:26" ht="18.75" customHeight="1">
      <c r="A29" s="27" t="s">
        <v>41</v>
      </c>
      <c r="B29" s="16">
        <f>ROUND((-B9)*$G$3,2)</f>
        <v>-46059.2</v>
      </c>
      <c r="C29" s="16">
        <f aca="true" t="shared" si="8" ref="C29:N29">ROUND((-C9)*$G$3,2)</f>
        <v>-38187.6</v>
      </c>
      <c r="D29" s="16">
        <f t="shared" si="8"/>
        <v>-32106.8</v>
      </c>
      <c r="E29" s="16">
        <f t="shared" si="8"/>
        <v>-5240.4</v>
      </c>
      <c r="F29" s="16">
        <f t="shared" si="8"/>
        <v>-22374</v>
      </c>
      <c r="G29" s="16">
        <f t="shared" si="8"/>
        <v>-36313.2</v>
      </c>
      <c r="H29" s="16">
        <f t="shared" si="8"/>
        <v>-7312.8</v>
      </c>
      <c r="I29" s="16">
        <f t="shared" si="8"/>
        <v>-38803.6</v>
      </c>
      <c r="J29" s="16">
        <f t="shared" si="8"/>
        <v>-32969.2</v>
      </c>
      <c r="K29" s="16">
        <f t="shared" si="8"/>
        <v>-30492</v>
      </c>
      <c r="L29" s="16">
        <f t="shared" si="8"/>
        <v>-25194.4</v>
      </c>
      <c r="M29" s="16">
        <f t="shared" si="8"/>
        <v>-10912</v>
      </c>
      <c r="N29" s="16">
        <f t="shared" si="8"/>
        <v>-10872.4</v>
      </c>
      <c r="O29" s="32">
        <f aca="true" t="shared" si="9" ref="O29:O46">SUM(B29:N29)</f>
        <v>-336837.60000000003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967094.0200000001</v>
      </c>
      <c r="C44" s="36">
        <f t="shared" si="11"/>
        <v>735911.19</v>
      </c>
      <c r="D44" s="36">
        <f t="shared" si="11"/>
        <v>622691.88</v>
      </c>
      <c r="E44" s="36">
        <f t="shared" si="11"/>
        <v>183356.74000000002</v>
      </c>
      <c r="F44" s="36">
        <f t="shared" si="11"/>
        <v>669297.5600000002</v>
      </c>
      <c r="G44" s="36">
        <f t="shared" si="11"/>
        <v>927770.3800000001</v>
      </c>
      <c r="H44" s="36">
        <f t="shared" si="11"/>
        <v>199186.83000000002</v>
      </c>
      <c r="I44" s="36">
        <f t="shared" si="11"/>
        <v>702177.81</v>
      </c>
      <c r="J44" s="36">
        <f t="shared" si="11"/>
        <v>683788.0200000003</v>
      </c>
      <c r="K44" s="36">
        <f t="shared" si="11"/>
        <v>862675.8399999999</v>
      </c>
      <c r="L44" s="36">
        <f t="shared" si="11"/>
        <v>813596.77</v>
      </c>
      <c r="M44" s="36">
        <f t="shared" si="11"/>
        <v>361078.14999999997</v>
      </c>
      <c r="N44" s="36">
        <f t="shared" si="11"/>
        <v>233883.87</v>
      </c>
      <c r="O44" s="36">
        <f>SUM(B44:N44)</f>
        <v>7962509.060000001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967094.01</v>
      </c>
      <c r="C50" s="51">
        <f t="shared" si="12"/>
        <v>735911.18</v>
      </c>
      <c r="D50" s="51">
        <f t="shared" si="12"/>
        <v>622691.89</v>
      </c>
      <c r="E50" s="51">
        <f t="shared" si="12"/>
        <v>183356.74000000002</v>
      </c>
      <c r="F50" s="51">
        <f t="shared" si="12"/>
        <v>669297.5700000001</v>
      </c>
      <c r="G50" s="51">
        <f t="shared" si="12"/>
        <v>927770.38</v>
      </c>
      <c r="H50" s="51">
        <f t="shared" si="12"/>
        <v>199186.84</v>
      </c>
      <c r="I50" s="51">
        <f t="shared" si="12"/>
        <v>702177.81</v>
      </c>
      <c r="J50" s="51">
        <f t="shared" si="12"/>
        <v>683788.02</v>
      </c>
      <c r="K50" s="51">
        <f t="shared" si="12"/>
        <v>862675.84</v>
      </c>
      <c r="L50" s="51">
        <f t="shared" si="12"/>
        <v>813596.76</v>
      </c>
      <c r="M50" s="51">
        <f t="shared" si="12"/>
        <v>361078.15</v>
      </c>
      <c r="N50" s="51">
        <f t="shared" si="12"/>
        <v>233883.87000000002</v>
      </c>
      <c r="O50" s="36">
        <f t="shared" si="12"/>
        <v>7962509.06</v>
      </c>
      <c r="Q50"/>
    </row>
    <row r="51" spans="1:18" ht="18.75" customHeight="1">
      <c r="A51" s="26" t="s">
        <v>59</v>
      </c>
      <c r="B51" s="51">
        <v>780667.79</v>
      </c>
      <c r="C51" s="51">
        <v>538968.31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1319636.1</v>
      </c>
      <c r="P51"/>
      <c r="Q51"/>
      <c r="R51" s="43"/>
    </row>
    <row r="52" spans="1:16" ht="18.75" customHeight="1">
      <c r="A52" s="26" t="s">
        <v>60</v>
      </c>
      <c r="B52" s="51">
        <v>186426.22</v>
      </c>
      <c r="C52" s="51">
        <v>196942.87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383369.08999999997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622691.89</v>
      </c>
      <c r="E53" s="52">
        <v>0</v>
      </c>
      <c r="F53" s="52">
        <v>0</v>
      </c>
      <c r="G53" s="52">
        <v>0</v>
      </c>
      <c r="H53" s="51">
        <v>199186.84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821878.73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183356.74000000002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183356.74000000002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669297.5700000001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669297.5700000001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927770.38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927770.38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702177.81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702177.81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683788.02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683788.02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862675.84</v>
      </c>
      <c r="L59" s="31">
        <v>813596.76</v>
      </c>
      <c r="M59" s="52">
        <v>0</v>
      </c>
      <c r="N59" s="52">
        <v>0</v>
      </c>
      <c r="O59" s="36">
        <f t="shared" si="13"/>
        <v>1676272.6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361078.15</v>
      </c>
      <c r="N60" s="52">
        <v>0</v>
      </c>
      <c r="O60" s="36">
        <f t="shared" si="13"/>
        <v>361078.15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233883.87000000002</v>
      </c>
      <c r="O61" s="55">
        <f t="shared" si="13"/>
        <v>233883.87000000002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2020-07-02T23:55:54Z</dcterms:modified>
  <cp:category/>
  <cp:version/>
  <cp:contentType/>
  <cp:contentStatus/>
</cp:coreProperties>
</file>