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<sst xmlns="http://schemas.openxmlformats.org/spreadsheetml/2006/main" count="73" uniqueCount="72">
  <si>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</si>
  <si>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</si>
  <si>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</si>
  <si>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</si>
  <si>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</si>
  <si>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</si>
  <si>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</si>
  <si>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</si>
  <si>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</si>
  <si>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</si>
  <si>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</si>
  <si>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</si>
  <si>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</si>
  <si>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</si>
  <si>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</si>
  <si>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</si>
  <si>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</si>
  <si>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</si>
  <si>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</si>
  <si>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</si>
  <si>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</si>
  <si>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</si>
  <si>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</si>
  <si>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</si>
  <si>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</si>
  <si>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</si>
  <si>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</si>
  <si>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</si>
  <si>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</si>
  <si>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</si>
  <si>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</si>
  <si>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</si>
  <si>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</si>
  <si>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</si>
  <si>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</si>
  <si>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</si>
  <si>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</si>
  <si>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</si>
  <si>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</si>
  <si>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</si>
  <si>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</si>
  <si>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</si>
  <si>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</si>
  <si>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</si>
  <si>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</si>
  <si>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</si>
  <si>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</si>
  <si>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</si>
  <si>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</si>
  <si>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</si>
  <si>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</si>
  <si>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</si>
  <si>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</si>
  <si>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</si>
  <si>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</si>
  <si>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</si>
  <si>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</si>
  <si>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</si>
  <si>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</si>
  <si>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</si>
  <si>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</si>
  <si>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</si>
  <si>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</si>
  <si>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</si>
  <si>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</si>
  <si>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</si>
  <si>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</si>
  <si>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</si>
  <si>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</si>
  <si>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19/06/20 - VENCIMENTO 26/06/20</t>
  </si>
  <si>
    <t>5.3. Revisão de Remuneração pelo Transporte Coletivo ¹</t>
  </si>
  <si>
    <t>¹ Revisão de remuneração.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</si>
</sst>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163666</v>
      </c>
      <c r="C7" s="47">
        <f t="shared" si="0"/>
        <v>140582</v>
      </c>
      <c r="D7" s="47">
        <f t="shared" si="0"/>
        <v>206166</v>
      </c>
      <c r="E7" s="47">
        <f t="shared" si="0"/>
        <v>107145</v>
      </c>
      <c r="F7" s="47">
        <f t="shared" si="0"/>
        <v>112665</v>
      </c>
      <c r="G7" s="47">
        <f t="shared" si="0"/>
        <v>136556</v>
      </c>
      <c r="H7" s="47">
        <f t="shared" si="0"/>
        <v>147855</v>
      </c>
      <c r="I7" s="47">
        <f t="shared" si="0"/>
        <v>186025</v>
      </c>
      <c r="J7" s="47">
        <f t="shared" si="0"/>
        <v>47536</v>
      </c>
      <c r="K7" s="47">
        <f t="shared" si="0"/>
        <v>1248196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10570</v>
      </c>
      <c r="C8" s="45">
        <f t="shared" si="1"/>
        <v>9969</v>
      </c>
      <c r="D8" s="45">
        <f t="shared" si="1"/>
        <v>12390</v>
      </c>
      <c r="E8" s="45">
        <f t="shared" si="1"/>
        <v>6928</v>
      </c>
      <c r="F8" s="45">
        <f t="shared" si="1"/>
        <v>7738</v>
      </c>
      <c r="G8" s="45">
        <f t="shared" si="1"/>
        <v>5434</v>
      </c>
      <c r="H8" s="45">
        <f t="shared" si="1"/>
        <v>4614</v>
      </c>
      <c r="I8" s="45">
        <f t="shared" si="1"/>
        <v>9901</v>
      </c>
      <c r="J8" s="45">
        <f t="shared" si="1"/>
        <v>1349</v>
      </c>
      <c r="K8" s="38">
        <f>SUM(B8:J8)</f>
        <v>68893</v>
      </c>
      <c r="L8"/>
      <c r="M8"/>
      <c r="N8"/>
    </row>
    <row r="9" spans="1:14" ht="16.5" customHeight="1">
      <c r="A9" s="22" t="s">
        <v>35</v>
      </c>
      <c r="B9" s="45">
        <v>10563</v>
      </c>
      <c r="C9" s="45">
        <v>9969</v>
      </c>
      <c r="D9" s="45">
        <v>12389</v>
      </c>
      <c r="E9" s="45">
        <v>6922</v>
      </c>
      <c r="F9" s="45">
        <v>7737</v>
      </c>
      <c r="G9" s="45">
        <v>5433</v>
      </c>
      <c r="H9" s="45">
        <v>4614</v>
      </c>
      <c r="I9" s="45">
        <v>9891</v>
      </c>
      <c r="J9" s="45">
        <v>1349</v>
      </c>
      <c r="K9" s="38">
        <f>SUM(B9:J9)</f>
        <v>68867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0</v>
      </c>
      <c r="D10" s="45">
        <v>1</v>
      </c>
      <c r="E10" s="45">
        <v>6</v>
      </c>
      <c r="F10" s="45">
        <v>1</v>
      </c>
      <c r="G10" s="45">
        <v>1</v>
      </c>
      <c r="H10" s="45">
        <v>0</v>
      </c>
      <c r="I10" s="45">
        <v>10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153096</v>
      </c>
      <c r="C11" s="43">
        <v>130613</v>
      </c>
      <c r="D11" s="43">
        <v>193776</v>
      </c>
      <c r="E11" s="43">
        <v>100217</v>
      </c>
      <c r="F11" s="43">
        <v>104927</v>
      </c>
      <c r="G11" s="43">
        <v>131122</v>
      </c>
      <c r="H11" s="43">
        <v>143241</v>
      </c>
      <c r="I11" s="43">
        <v>176124</v>
      </c>
      <c r="J11" s="43">
        <v>46187</v>
      </c>
      <c r="K11" s="38">
        <f>SUM(B11:J11)</f>
        <v>1179303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2.50095921928135</v>
      </c>
      <c r="C15" s="39">
        <v>2.315923158223097</v>
      </c>
      <c r="D15" s="39">
        <v>1.772747421862657</v>
      </c>
      <c r="E15" s="39">
        <v>2.632760726394987</v>
      </c>
      <c r="F15" s="39">
        <v>2.093005134661594</v>
      </c>
      <c r="G15" s="39">
        <v>1.899241156607245</v>
      </c>
      <c r="H15" s="39">
        <v>2.04517584260436</v>
      </c>
      <c r="I15" s="39">
        <v>2.446798814800752</v>
      </c>
      <c r="J15" s="39">
        <v>2.984083579439421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1431159.98</v>
      </c>
      <c r="C17" s="36">
        <f t="shared" si="2"/>
        <v>1243918.47</v>
      </c>
      <c r="D17" s="36">
        <f t="shared" si="2"/>
        <v>1536407.16</v>
      </c>
      <c r="E17" s="36">
        <f t="shared" si="2"/>
        <v>1043055.7799999999</v>
      </c>
      <c r="F17" s="36">
        <f t="shared" si="2"/>
        <v>922246.3200000001</v>
      </c>
      <c r="G17" s="36">
        <f t="shared" si="2"/>
        <v>1014687.31</v>
      </c>
      <c r="H17" s="36">
        <f t="shared" si="2"/>
        <v>949926.2999999999</v>
      </c>
      <c r="I17" s="36">
        <f t="shared" si="2"/>
        <v>1468112.5300000003</v>
      </c>
      <c r="J17" s="36">
        <f t="shared" si="2"/>
        <v>509606.11</v>
      </c>
      <c r="K17" s="36">
        <f aca="true" t="shared" si="3" ref="K17:K22">SUM(B17:J17)</f>
        <v>10119119.96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556595.33</v>
      </c>
      <c r="C18" s="30">
        <f t="shared" si="4"/>
        <v>524806.66</v>
      </c>
      <c r="D18" s="30">
        <f t="shared" si="4"/>
        <v>852558.26</v>
      </c>
      <c r="E18" s="30">
        <f t="shared" si="4"/>
        <v>385743.43</v>
      </c>
      <c r="F18" s="30">
        <f t="shared" si="4"/>
        <v>428949.45</v>
      </c>
      <c r="G18" s="30">
        <f t="shared" si="4"/>
        <v>525672.32</v>
      </c>
      <c r="H18" s="30">
        <f t="shared" si="4"/>
        <v>453707.85</v>
      </c>
      <c r="I18" s="30">
        <f t="shared" si="4"/>
        <v>576231.04</v>
      </c>
      <c r="J18" s="30">
        <f t="shared" si="4"/>
        <v>166827.59</v>
      </c>
      <c r="K18" s="30">
        <f t="shared" si="3"/>
        <v>4471091.93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835426.89</v>
      </c>
      <c r="C19" s="30">
        <f t="shared" si="5"/>
        <v>690605.24</v>
      </c>
      <c r="D19" s="30">
        <f t="shared" si="5"/>
        <v>658812.2</v>
      </c>
      <c r="E19" s="30">
        <f t="shared" si="5"/>
        <v>629826.72</v>
      </c>
      <c r="F19" s="30">
        <f t="shared" si="5"/>
        <v>468843.95</v>
      </c>
      <c r="G19" s="30">
        <f t="shared" si="5"/>
        <v>472706.19</v>
      </c>
      <c r="H19" s="30">
        <f t="shared" si="5"/>
        <v>474204.48</v>
      </c>
      <c r="I19" s="30">
        <f t="shared" si="5"/>
        <v>833690.39</v>
      </c>
      <c r="J19" s="30">
        <f t="shared" si="5"/>
        <v>330999.88</v>
      </c>
      <c r="K19" s="30">
        <f t="shared" si="3"/>
        <v>5395115.9399999995</v>
      </c>
      <c r="L19"/>
      <c r="M19"/>
      <c r="N19"/>
    </row>
    <row r="20" spans="1:14" ht="16.5" customHeight="1">
      <c r="A20" s="18" t="s">
        <v>27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-89808.23</v>
      </c>
      <c r="C25" s="30">
        <f t="shared" si="6"/>
        <v>-46391</v>
      </c>
      <c r="D25" s="30">
        <f t="shared" si="6"/>
        <v>-65656.27</v>
      </c>
      <c r="E25" s="30">
        <f t="shared" si="6"/>
        <v>-73811.33</v>
      </c>
      <c r="F25" s="30">
        <f t="shared" si="6"/>
        <v>-34042.8</v>
      </c>
      <c r="G25" s="30">
        <f t="shared" si="6"/>
        <v>-75606.69</v>
      </c>
      <c r="H25" s="30">
        <f t="shared" si="6"/>
        <v>-29640.059999999998</v>
      </c>
      <c r="I25" s="30">
        <f t="shared" si="6"/>
        <v>-233093.64</v>
      </c>
      <c r="J25" s="30">
        <f t="shared" si="6"/>
        <v>-10431.5</v>
      </c>
      <c r="K25" s="30">
        <f aca="true" t="shared" si="7" ref="K25:K33">SUM(B25:J25)</f>
        <v>-658481.52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-89808.23</v>
      </c>
      <c r="C26" s="30">
        <f t="shared" si="8"/>
        <v>-46391</v>
      </c>
      <c r="D26" s="30">
        <f t="shared" si="8"/>
        <v>-65656.27</v>
      </c>
      <c r="E26" s="30">
        <f t="shared" si="8"/>
        <v>-73811.33</v>
      </c>
      <c r="F26" s="30">
        <f t="shared" si="8"/>
        <v>-34042.8</v>
      </c>
      <c r="G26" s="30">
        <f t="shared" si="8"/>
        <v>-75606.69</v>
      </c>
      <c r="H26" s="30">
        <f t="shared" si="8"/>
        <v>-29640.059999999998</v>
      </c>
      <c r="I26" s="30">
        <f t="shared" si="8"/>
        <v>-58093.64</v>
      </c>
      <c r="J26" s="30">
        <f t="shared" si="8"/>
        <v>-10431.5</v>
      </c>
      <c r="K26" s="30">
        <f t="shared" si="7"/>
        <v>-483481.52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-46477.2</v>
      </c>
      <c r="C27" s="30">
        <f aca="true" t="shared" si="9" ref="C27:J27">-ROUND((C9)*$E$3,2)</f>
        <v>-43863.6</v>
      </c>
      <c r="D27" s="30">
        <f t="shared" si="9"/>
        <v>-54511.6</v>
      </c>
      <c r="E27" s="30">
        <f t="shared" si="9"/>
        <v>-30456.8</v>
      </c>
      <c r="F27" s="30">
        <f t="shared" si="9"/>
        <v>-34042.8</v>
      </c>
      <c r="G27" s="30">
        <f t="shared" si="9"/>
        <v>-23905.2</v>
      </c>
      <c r="H27" s="30">
        <f t="shared" si="9"/>
        <v>-20301.6</v>
      </c>
      <c r="I27" s="30">
        <f t="shared" si="9"/>
        <v>-43520.4</v>
      </c>
      <c r="J27" s="30">
        <f t="shared" si="9"/>
        <v>-5935.6</v>
      </c>
      <c r="K27" s="30">
        <f t="shared" si="7"/>
        <v>-303014.8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-123.2</v>
      </c>
      <c r="C29" s="30">
        <v>-61.6</v>
      </c>
      <c r="D29" s="30">
        <v>-154</v>
      </c>
      <c r="E29" s="30">
        <v>-61.6</v>
      </c>
      <c r="F29" s="26">
        <v>0</v>
      </c>
      <c r="G29" s="30">
        <v>-61.6</v>
      </c>
      <c r="H29" s="30">
        <v>-24.82</v>
      </c>
      <c r="I29" s="30">
        <v>-38.74</v>
      </c>
      <c r="J29" s="30">
        <v>-11.95</v>
      </c>
      <c r="K29" s="30">
        <f t="shared" si="7"/>
        <v>-537.5100000000001</v>
      </c>
      <c r="L29"/>
      <c r="M29"/>
      <c r="N29"/>
    </row>
    <row r="30" spans="1:14" ht="16.5" customHeight="1">
      <c r="A30" s="25" t="s">
        <v>20</v>
      </c>
      <c r="B30" s="30">
        <v>-43207.83</v>
      </c>
      <c r="C30" s="30">
        <v>-2465.8</v>
      </c>
      <c r="D30" s="30">
        <v>-10990.67</v>
      </c>
      <c r="E30" s="30">
        <v>-43292.93</v>
      </c>
      <c r="F30" s="26">
        <v>0</v>
      </c>
      <c r="G30" s="30">
        <v>-51639.89</v>
      </c>
      <c r="H30" s="30">
        <v>-9313.64</v>
      </c>
      <c r="I30" s="30">
        <v>-14534.5</v>
      </c>
      <c r="J30" s="30">
        <v>-4483.95</v>
      </c>
      <c r="K30" s="30">
        <f t="shared" si="7"/>
        <v>-179929.21000000002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30">
        <v>-175000</v>
      </c>
      <c r="J43" s="17">
        <v>0</v>
      </c>
      <c r="K43" s="30">
        <f>SUM(B43:J43)</f>
        <v>-175000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1341351.75</v>
      </c>
      <c r="C45" s="27">
        <f aca="true" t="shared" si="11" ref="C45:J45">IF(C17+C25+C46&lt;0,0,C17+C25+C46)</f>
        <v>1197527.47</v>
      </c>
      <c r="D45" s="27">
        <f t="shared" si="11"/>
        <v>1470750.89</v>
      </c>
      <c r="E45" s="27">
        <f t="shared" si="11"/>
        <v>969244.45</v>
      </c>
      <c r="F45" s="27">
        <f t="shared" si="11"/>
        <v>888203.52</v>
      </c>
      <c r="G45" s="27">
        <f t="shared" si="11"/>
        <v>939080.6200000001</v>
      </c>
      <c r="H45" s="27">
        <f t="shared" si="11"/>
        <v>920286.24</v>
      </c>
      <c r="I45" s="27">
        <f t="shared" si="11"/>
        <v>1235018.8900000001</v>
      </c>
      <c r="J45" s="27">
        <f t="shared" si="11"/>
        <v>499174.61</v>
      </c>
      <c r="K45" s="20">
        <f>SUM(B45:J45)</f>
        <v>9460638.44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1341351.76</v>
      </c>
      <c r="C51" s="10">
        <f t="shared" si="13"/>
        <v>1197527.48</v>
      </c>
      <c r="D51" s="10">
        <f t="shared" si="13"/>
        <v>1470750.89</v>
      </c>
      <c r="E51" s="10">
        <f t="shared" si="13"/>
        <v>969244.45</v>
      </c>
      <c r="F51" s="10">
        <f t="shared" si="13"/>
        <v>888203.53</v>
      </c>
      <c r="G51" s="10">
        <f t="shared" si="13"/>
        <v>939080.62</v>
      </c>
      <c r="H51" s="10">
        <f t="shared" si="13"/>
        <v>920286.24</v>
      </c>
      <c r="I51" s="10">
        <f>SUM(I52:I64)</f>
        <v>1235018.8900000001</v>
      </c>
      <c r="J51" s="10">
        <f t="shared" si="13"/>
        <v>499174.62</v>
      </c>
      <c r="K51" s="5">
        <f>SUM(K52:K64)</f>
        <v>9460638.48</v>
      </c>
      <c r="L51" s="9"/>
    </row>
    <row r="52" spans="1:11" ht="16.5" customHeight="1">
      <c r="A52" s="7" t="s">
        <v>60</v>
      </c>
      <c r="B52" s="8">
        <v>1174487.6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1174487.6</v>
      </c>
    </row>
    <row r="53" spans="1:11" ht="16.5" customHeight="1">
      <c r="A53" s="7" t="s">
        <v>61</v>
      </c>
      <c r="B53" s="8">
        <v>166864.16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166864.16</v>
      </c>
    </row>
    <row r="54" spans="1:11" ht="16.5" customHeight="1">
      <c r="A54" s="7" t="s">
        <v>4</v>
      </c>
      <c r="B54" s="6">
        <v>0</v>
      </c>
      <c r="C54" s="8">
        <v>1197527.48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1197527.48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1470750.89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1470750.89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969244.45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969244.45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888203.53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888203.53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939080.62</v>
      </c>
      <c r="H58" s="6">
        <v>0</v>
      </c>
      <c r="I58" s="6">
        <v>0</v>
      </c>
      <c r="J58" s="6">
        <v>0</v>
      </c>
      <c r="K58" s="5">
        <f t="shared" si="14"/>
        <v>939080.62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920286.24</v>
      </c>
      <c r="I59" s="6">
        <v>0</v>
      </c>
      <c r="J59" s="6">
        <v>0</v>
      </c>
      <c r="K59" s="5">
        <f t="shared" si="14"/>
        <v>920286.24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531799.13</v>
      </c>
      <c r="J61" s="6">
        <v>0</v>
      </c>
      <c r="K61" s="5">
        <f t="shared" si="14"/>
        <v>531799.13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703219.76</v>
      </c>
      <c r="J62" s="6">
        <v>0</v>
      </c>
      <c r="K62" s="5">
        <f t="shared" si="14"/>
        <v>703219.76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499174.62</v>
      </c>
      <c r="K63" s="5">
        <f t="shared" si="14"/>
        <v>499174.62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2020-06-26T15:56:16Z</dcterms:modified>
  <cp:category/>
  <cp:version/>
  <cp:contentType/>
  <cp:contentStatus/>
</cp:coreProperties>
</file>