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<sst xmlns="http://schemas.openxmlformats.org/spreadsheetml/2006/main" count="72" uniqueCount="71">
  <si>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</si>
  <si>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</si>
  <si>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</si>
  <si>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</si>
  <si>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</si>
  <si>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</si>
  <si>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</si>
  <si>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</si>
  <si>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</si>
  <si>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</si>
  <si>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</si>
  <si>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</si>
  <si>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</si>
  <si>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</si>
  <si>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</si>
  <si>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</si>
  <si>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</si>
  <si>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</si>
  <si>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</si>
  <si>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</si>
  <si>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</si>
  <si>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</si>
  <si>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</si>
  <si>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</si>
  <si>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</si>
  <si>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</si>
  <si>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</si>
  <si>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</si>
  <si>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</si>
  <si>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</si>
  <si>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</si>
  <si>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</si>
  <si>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</si>
  <si>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</si>
  <si>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</si>
  <si>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</si>
  <si>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</si>
  <si>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</si>
  <si>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</si>
  <si>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</si>
  <si>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</si>
  <si>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</si>
  <si>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</si>
  <si>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</si>
  <si>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</si>
  <si>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</si>
  <si>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</si>
  <si>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</si>
  <si>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</si>
  <si>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</si>
  <si>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</si>
  <si>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</si>
  <si>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</si>
  <si>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</si>
  <si>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</si>
  <si>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</si>
  <si>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</si>
  <si>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</si>
  <si>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</si>
  <si>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</si>
  <si>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</si>
  <si>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</si>
  <si>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</si>
  <si>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</si>
  <si>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</si>
  <si>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</si>
  <si>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</si>
  <si>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</si>
  <si>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</si>
  <si>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</si>
  <si>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18/06/20 - VENCIMENTO 25/06/20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</si>
</sst>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161415</v>
      </c>
      <c r="C7" s="47">
        <f t="shared" si="0"/>
        <v>138098</v>
      </c>
      <c r="D7" s="47">
        <f t="shared" si="0"/>
        <v>203924</v>
      </c>
      <c r="E7" s="47">
        <f t="shared" si="0"/>
        <v>105293</v>
      </c>
      <c r="F7" s="47">
        <f t="shared" si="0"/>
        <v>109547</v>
      </c>
      <c r="G7" s="47">
        <f t="shared" si="0"/>
        <v>133054</v>
      </c>
      <c r="H7" s="47">
        <f t="shared" si="0"/>
        <v>143380</v>
      </c>
      <c r="I7" s="47">
        <f t="shared" si="0"/>
        <v>179968</v>
      </c>
      <c r="J7" s="47">
        <f t="shared" si="0"/>
        <v>46785</v>
      </c>
      <c r="K7" s="47">
        <f t="shared" si="0"/>
        <v>1221464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9998</v>
      </c>
      <c r="C8" s="45">
        <f t="shared" si="1"/>
        <v>9147</v>
      </c>
      <c r="D8" s="45">
        <f t="shared" si="1"/>
        <v>11381</v>
      </c>
      <c r="E8" s="45">
        <f t="shared" si="1"/>
        <v>6298</v>
      </c>
      <c r="F8" s="45">
        <f t="shared" si="1"/>
        <v>7131</v>
      </c>
      <c r="G8" s="45">
        <f t="shared" si="1"/>
        <v>4971</v>
      </c>
      <c r="H8" s="45">
        <f t="shared" si="1"/>
        <v>4058</v>
      </c>
      <c r="I8" s="45">
        <f t="shared" si="1"/>
        <v>9039</v>
      </c>
      <c r="J8" s="45">
        <f t="shared" si="1"/>
        <v>1202</v>
      </c>
      <c r="K8" s="38">
        <f>SUM(B8:J8)</f>
        <v>63225</v>
      </c>
      <c r="L8"/>
      <c r="M8"/>
      <c r="N8"/>
    </row>
    <row r="9" spans="1:14" ht="16.5" customHeight="1">
      <c r="A9" s="22" t="s">
        <v>36</v>
      </c>
      <c r="B9" s="45">
        <v>9991</v>
      </c>
      <c r="C9" s="45">
        <v>9145</v>
      </c>
      <c r="D9" s="45">
        <v>11380</v>
      </c>
      <c r="E9" s="45">
        <v>6291</v>
      </c>
      <c r="F9" s="45">
        <v>7128</v>
      </c>
      <c r="G9" s="45">
        <v>4970</v>
      </c>
      <c r="H9" s="45">
        <v>4058</v>
      </c>
      <c r="I9" s="45">
        <v>9027</v>
      </c>
      <c r="J9" s="45">
        <v>1202</v>
      </c>
      <c r="K9" s="38">
        <f>SUM(B9:J9)</f>
        <v>63192</v>
      </c>
      <c r="L9"/>
      <c r="M9"/>
      <c r="N9"/>
    </row>
    <row r="10" spans="1:14" ht="16.5" customHeight="1">
      <c r="A10" s="22" t="s">
        <v>35</v>
      </c>
      <c r="B10" s="45">
        <v>7</v>
      </c>
      <c r="C10" s="45">
        <v>2</v>
      </c>
      <c r="D10" s="45">
        <v>1</v>
      </c>
      <c r="E10" s="45">
        <v>7</v>
      </c>
      <c r="F10" s="45">
        <v>3</v>
      </c>
      <c r="G10" s="45">
        <v>1</v>
      </c>
      <c r="H10" s="45">
        <v>0</v>
      </c>
      <c r="I10" s="45">
        <v>12</v>
      </c>
      <c r="J10" s="45">
        <v>0</v>
      </c>
      <c r="K10" s="38">
        <f>SUM(B10:J10)</f>
        <v>33</v>
      </c>
      <c r="L10"/>
      <c r="M10"/>
      <c r="N10"/>
    </row>
    <row r="11" spans="1:14" ht="16.5" customHeight="1">
      <c r="A11" s="44" t="s">
        <v>34</v>
      </c>
      <c r="B11" s="43">
        <v>151417</v>
      </c>
      <c r="C11" s="43">
        <v>128951</v>
      </c>
      <c r="D11" s="43">
        <v>192543</v>
      </c>
      <c r="E11" s="43">
        <v>98995</v>
      </c>
      <c r="F11" s="43">
        <v>102416</v>
      </c>
      <c r="G11" s="43">
        <v>128083</v>
      </c>
      <c r="H11" s="43">
        <v>139322</v>
      </c>
      <c r="I11" s="43">
        <v>170929</v>
      </c>
      <c r="J11" s="43">
        <v>45583</v>
      </c>
      <c r="K11" s="38">
        <f>SUM(B11:J11)</f>
        <v>1158239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2.551683224253226</v>
      </c>
      <c r="C15" s="39">
        <v>2.376788500929114</v>
      </c>
      <c r="D15" s="39">
        <v>1.813019475377619</v>
      </c>
      <c r="E15" s="39">
        <v>2.703480865110009</v>
      </c>
      <c r="F15" s="39">
        <v>2.158980669199804</v>
      </c>
      <c r="G15" s="39">
        <v>1.961279761322023</v>
      </c>
      <c r="H15" s="39">
        <v>2.111318929485065</v>
      </c>
      <c r="I15" s="39">
        <v>2.540153166445207</v>
      </c>
      <c r="J15" s="39">
        <v>3.044540824814684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1439859.0799999998</v>
      </c>
      <c r="C17" s="36">
        <f t="shared" si="2"/>
        <v>1253821.0000000002</v>
      </c>
      <c r="D17" s="36">
        <f t="shared" si="2"/>
        <v>1553932.3099999998</v>
      </c>
      <c r="E17" s="36">
        <f t="shared" si="2"/>
        <v>1052309.96</v>
      </c>
      <c r="F17" s="36">
        <f t="shared" si="2"/>
        <v>924916.89</v>
      </c>
      <c r="G17" s="36">
        <f t="shared" si="2"/>
        <v>1020859.3700000001</v>
      </c>
      <c r="H17" s="36">
        <f t="shared" si="2"/>
        <v>950943.35</v>
      </c>
      <c r="I17" s="36">
        <f t="shared" si="2"/>
        <v>1474247.44</v>
      </c>
      <c r="J17" s="36">
        <f t="shared" si="2"/>
        <v>511667.77</v>
      </c>
      <c r="K17" s="36">
        <f aca="true" t="shared" si="3" ref="K17:K22">SUM(B17:J17)</f>
        <v>10182557.169999998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548940.13</v>
      </c>
      <c r="C18" s="30">
        <f t="shared" si="4"/>
        <v>515533.64</v>
      </c>
      <c r="D18" s="30">
        <f t="shared" si="4"/>
        <v>843286.92</v>
      </c>
      <c r="E18" s="30">
        <f t="shared" si="4"/>
        <v>379075.86</v>
      </c>
      <c r="F18" s="30">
        <f t="shared" si="4"/>
        <v>417078.29</v>
      </c>
      <c r="G18" s="30">
        <f t="shared" si="4"/>
        <v>512191.37</v>
      </c>
      <c r="H18" s="30">
        <f t="shared" si="4"/>
        <v>439975.87</v>
      </c>
      <c r="I18" s="30">
        <f t="shared" si="4"/>
        <v>557468.88</v>
      </c>
      <c r="J18" s="30">
        <f t="shared" si="4"/>
        <v>164191.96</v>
      </c>
      <c r="K18" s="30">
        <f t="shared" si="3"/>
        <v>4377742.92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851781.19</v>
      </c>
      <c r="C19" s="30">
        <f t="shared" si="5"/>
        <v>709780.79</v>
      </c>
      <c r="D19" s="30">
        <f t="shared" si="5"/>
        <v>685608.69</v>
      </c>
      <c r="E19" s="30">
        <f t="shared" si="5"/>
        <v>645748.47</v>
      </c>
      <c r="F19" s="30">
        <f t="shared" si="5"/>
        <v>483385.68</v>
      </c>
      <c r="G19" s="30">
        <f t="shared" si="5"/>
        <v>492359.2</v>
      </c>
      <c r="H19" s="30">
        <f t="shared" si="5"/>
        <v>488953.51</v>
      </c>
      <c r="I19" s="30">
        <f t="shared" si="5"/>
        <v>858587.46</v>
      </c>
      <c r="J19" s="30">
        <f t="shared" si="5"/>
        <v>335697.17</v>
      </c>
      <c r="K19" s="30">
        <f t="shared" si="3"/>
        <v>5551902.16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-87459.07</v>
      </c>
      <c r="C25" s="30">
        <f t="shared" si="6"/>
        <v>-43127.01</v>
      </c>
      <c r="D25" s="30">
        <f t="shared" si="6"/>
        <v>-62751.9</v>
      </c>
      <c r="E25" s="30">
        <f t="shared" si="6"/>
        <v>-77717.01999999999</v>
      </c>
      <c r="F25" s="30">
        <f t="shared" si="6"/>
        <v>-31363.2</v>
      </c>
      <c r="G25" s="30">
        <f t="shared" si="6"/>
        <v>-81639.06</v>
      </c>
      <c r="H25" s="30">
        <f t="shared" si="6"/>
        <v>-28164.010000000002</v>
      </c>
      <c r="I25" s="30">
        <f t="shared" si="6"/>
        <v>-55806.32000000001</v>
      </c>
      <c r="J25" s="30">
        <f t="shared" si="6"/>
        <v>-10251.86</v>
      </c>
      <c r="K25" s="30">
        <f aca="true" t="shared" si="7" ref="K25:K33">SUM(B25:J25)</f>
        <v>-478279.45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-87459.07</v>
      </c>
      <c r="C26" s="30">
        <f t="shared" si="8"/>
        <v>-43127.01</v>
      </c>
      <c r="D26" s="30">
        <f t="shared" si="8"/>
        <v>-62751.9</v>
      </c>
      <c r="E26" s="30">
        <f t="shared" si="8"/>
        <v>-77717.01999999999</v>
      </c>
      <c r="F26" s="30">
        <f t="shared" si="8"/>
        <v>-31363.2</v>
      </c>
      <c r="G26" s="30">
        <f t="shared" si="8"/>
        <v>-81639.06</v>
      </c>
      <c r="H26" s="30">
        <f t="shared" si="8"/>
        <v>-28164.010000000002</v>
      </c>
      <c r="I26" s="30">
        <f t="shared" si="8"/>
        <v>-55806.32000000001</v>
      </c>
      <c r="J26" s="30">
        <f t="shared" si="8"/>
        <v>-10251.86</v>
      </c>
      <c r="K26" s="30">
        <f t="shared" si="7"/>
        <v>-478279.45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-43960.4</v>
      </c>
      <c r="C27" s="30">
        <f aca="true" t="shared" si="9" ref="C27:J27">-ROUND((C9)*$E$3,2)</f>
        <v>-40238</v>
      </c>
      <c r="D27" s="30">
        <f t="shared" si="9"/>
        <v>-50072</v>
      </c>
      <c r="E27" s="30">
        <f t="shared" si="9"/>
        <v>-27680.4</v>
      </c>
      <c r="F27" s="30">
        <f t="shared" si="9"/>
        <v>-31363.2</v>
      </c>
      <c r="G27" s="30">
        <f t="shared" si="9"/>
        <v>-21868</v>
      </c>
      <c r="H27" s="30">
        <f t="shared" si="9"/>
        <v>-17855.2</v>
      </c>
      <c r="I27" s="30">
        <f t="shared" si="9"/>
        <v>-39718.8</v>
      </c>
      <c r="J27" s="30">
        <f t="shared" si="9"/>
        <v>-5288.8</v>
      </c>
      <c r="K27" s="30">
        <f t="shared" si="7"/>
        <v>-278044.8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-184.8</v>
      </c>
      <c r="C29" s="30">
        <v>0</v>
      </c>
      <c r="D29" s="30">
        <v>-92.4</v>
      </c>
      <c r="E29" s="30">
        <v>-61.6</v>
      </c>
      <c r="F29" s="26">
        <v>0</v>
      </c>
      <c r="G29" s="30">
        <v>-92.4</v>
      </c>
      <c r="H29" s="30">
        <v>0</v>
      </c>
      <c r="I29" s="30">
        <v>0</v>
      </c>
      <c r="J29" s="30">
        <v>0</v>
      </c>
      <c r="K29" s="30">
        <f t="shared" si="7"/>
        <v>-431.20000000000005</v>
      </c>
      <c r="L29"/>
      <c r="M29"/>
      <c r="N29"/>
    </row>
    <row r="30" spans="1:14" ht="16.5" customHeight="1">
      <c r="A30" s="25" t="s">
        <v>21</v>
      </c>
      <c r="B30" s="30">
        <v>-43313.87</v>
      </c>
      <c r="C30" s="30">
        <v>-2889.01</v>
      </c>
      <c r="D30" s="30">
        <v>-12587.5</v>
      </c>
      <c r="E30" s="30">
        <v>-49975.02</v>
      </c>
      <c r="F30" s="26">
        <v>0</v>
      </c>
      <c r="G30" s="30">
        <v>-59678.66</v>
      </c>
      <c r="H30" s="30">
        <v>-10308.81</v>
      </c>
      <c r="I30" s="30">
        <v>-16087.52</v>
      </c>
      <c r="J30" s="30">
        <v>-4963.06</v>
      </c>
      <c r="K30" s="30">
        <f t="shared" si="7"/>
        <v>-199803.44999999998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1352400.0099999998</v>
      </c>
      <c r="C45" s="27">
        <f aca="true" t="shared" si="11" ref="C45:J45">IF(C17+C25+C46&lt;0,0,C17+C25+C46)</f>
        <v>1210693.9900000002</v>
      </c>
      <c r="D45" s="27">
        <f t="shared" si="11"/>
        <v>1491180.41</v>
      </c>
      <c r="E45" s="27">
        <f t="shared" si="11"/>
        <v>974592.94</v>
      </c>
      <c r="F45" s="27">
        <f t="shared" si="11"/>
        <v>893553.6900000001</v>
      </c>
      <c r="G45" s="27">
        <f t="shared" si="11"/>
        <v>939220.31</v>
      </c>
      <c r="H45" s="27">
        <f t="shared" si="11"/>
        <v>922779.34</v>
      </c>
      <c r="I45" s="27">
        <f t="shared" si="11"/>
        <v>1418441.1199999999</v>
      </c>
      <c r="J45" s="27">
        <f t="shared" si="11"/>
        <v>501415.91000000003</v>
      </c>
      <c r="K45" s="20">
        <f>SUM(B45:J45)</f>
        <v>9704277.719999999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1352400.01</v>
      </c>
      <c r="C51" s="10">
        <f t="shared" si="13"/>
        <v>1210694</v>
      </c>
      <c r="D51" s="10">
        <f t="shared" si="13"/>
        <v>1491180.41</v>
      </c>
      <c r="E51" s="10">
        <f t="shared" si="13"/>
        <v>974592.94</v>
      </c>
      <c r="F51" s="10">
        <f t="shared" si="13"/>
        <v>893553.69</v>
      </c>
      <c r="G51" s="10">
        <f t="shared" si="13"/>
        <v>939220.31</v>
      </c>
      <c r="H51" s="10">
        <f t="shared" si="13"/>
        <v>922779.34</v>
      </c>
      <c r="I51" s="10">
        <f>SUM(I52:I64)</f>
        <v>1418441.1</v>
      </c>
      <c r="J51" s="10">
        <f t="shared" si="13"/>
        <v>501415.9</v>
      </c>
      <c r="K51" s="5">
        <f>SUM(K52:K64)</f>
        <v>9704277.7</v>
      </c>
      <c r="L51" s="9"/>
    </row>
    <row r="52" spans="1:11" ht="16.5" customHeight="1">
      <c r="A52" s="7" t="s">
        <v>61</v>
      </c>
      <c r="B52" s="8">
        <v>1182944.29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1182944.29</v>
      </c>
    </row>
    <row r="53" spans="1:11" ht="16.5" customHeight="1">
      <c r="A53" s="7" t="s">
        <v>62</v>
      </c>
      <c r="B53" s="8">
        <v>169455.72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169455.72</v>
      </c>
    </row>
    <row r="54" spans="1:11" ht="16.5" customHeight="1">
      <c r="A54" s="7" t="s">
        <v>4</v>
      </c>
      <c r="B54" s="6">
        <v>0</v>
      </c>
      <c r="C54" s="8">
        <v>1210694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1210694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1491180.41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1491180.41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974592.94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974592.94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893553.69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893553.69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939220.31</v>
      </c>
      <c r="H58" s="6">
        <v>0</v>
      </c>
      <c r="I58" s="6">
        <v>0</v>
      </c>
      <c r="J58" s="6">
        <v>0</v>
      </c>
      <c r="K58" s="5">
        <f t="shared" si="14"/>
        <v>939220.31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922779.34</v>
      </c>
      <c r="I59" s="6">
        <v>0</v>
      </c>
      <c r="J59" s="6">
        <v>0</v>
      </c>
      <c r="K59" s="5">
        <f t="shared" si="14"/>
        <v>922779.34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536170.74</v>
      </c>
      <c r="J61" s="6">
        <v>0</v>
      </c>
      <c r="K61" s="5">
        <f t="shared" si="14"/>
        <v>536170.74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882270.36</v>
      </c>
      <c r="J62" s="6">
        <v>0</v>
      </c>
      <c r="K62" s="5">
        <f t="shared" si="14"/>
        <v>882270.36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501415.9</v>
      </c>
      <c r="K63" s="5">
        <f t="shared" si="14"/>
        <v>501415.9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2020-06-24T19:43:32Z</dcterms:modified>
  <cp:category/>
  <cp:version/>
  <cp:contentType/>
  <cp:contentStatus/>
</cp:coreProperties>
</file>