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<sst xmlns="http://schemas.openxmlformats.org/spreadsheetml/2006/main" count="73" uniqueCount="72">
  <si>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</si>
  <si>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</si>
  <si>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</si>
  <si>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</si>
  <si>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</si>
  <si>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</si>
  <si>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</si>
  <si>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</si>
  <si>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</si>
  <si>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</si>
  <si>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</si>
  <si>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</si>
  <si>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</si>
  <si>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</si>
  <si>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</si>
  <si>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</si>
  <si>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</si>
  <si>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</si>
  <si>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</si>
  <si>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</si>
  <si>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</si>
  <si>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</si>
  <si>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</si>
  <si>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</si>
  <si>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</si>
  <si>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</si>
  <si>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</si>
  <si>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</si>
  <si>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</si>
  <si>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</si>
  <si>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</si>
  <si>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</si>
  <si>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</si>
  <si>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</si>
  <si>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</si>
  <si>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</si>
  <si>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</si>
  <si>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</si>
  <si>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</si>
  <si>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</si>
  <si>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</si>
  <si>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</si>
  <si>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</si>
  <si>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</si>
  <si>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</si>
  <si>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</si>
  <si>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</si>
  <si>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</si>
  <si>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</si>
  <si>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</si>
  <si>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</si>
  <si>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</si>
  <si>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</si>
  <si>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</si>
  <si>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</si>
  <si>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</si>
  <si>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</si>
  <si>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</si>
  <si>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</si>
  <si>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</si>
  <si>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</si>
  <si>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</si>
  <si>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</si>
  <si>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</si>
  <si>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</si>
  <si>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</si>
  <si>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</si>
  <si>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</si>
  <si>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</si>
  <si>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04/06/20 - VENCIMENTO 12/06/20</t>
  </si>
  <si>
    <t>5.3. Revisão de Remuneração pelo Transporte Coletivo ¹</t>
  </si>
  <si>
    <t>Nota: Revisão de remuneração conforme portaria SMT.GAB. 087/20, período de 17/03 a 21/05/20 e mês de abril/20.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</si>
</sst>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143168</v>
      </c>
      <c r="C7" s="47">
        <f t="shared" si="0"/>
        <v>117389</v>
      </c>
      <c r="D7" s="47">
        <f t="shared" si="0"/>
        <v>173833</v>
      </c>
      <c r="E7" s="47">
        <f t="shared" si="0"/>
        <v>93826</v>
      </c>
      <c r="F7" s="47">
        <f t="shared" si="0"/>
        <v>100737</v>
      </c>
      <c r="G7" s="47">
        <f t="shared" si="0"/>
        <v>116532</v>
      </c>
      <c r="H7" s="47">
        <f t="shared" si="0"/>
        <v>125669</v>
      </c>
      <c r="I7" s="47">
        <f t="shared" si="0"/>
        <v>161484</v>
      </c>
      <c r="J7" s="47">
        <f t="shared" si="0"/>
        <v>37635</v>
      </c>
      <c r="K7" s="47">
        <f t="shared" si="0"/>
        <v>1070273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8868</v>
      </c>
      <c r="C8" s="45">
        <f t="shared" si="1"/>
        <v>7668</v>
      </c>
      <c r="D8" s="45">
        <f t="shared" si="1"/>
        <v>9440</v>
      </c>
      <c r="E8" s="45">
        <f t="shared" si="1"/>
        <v>5567</v>
      </c>
      <c r="F8" s="45">
        <f t="shared" si="1"/>
        <v>6706</v>
      </c>
      <c r="G8" s="45">
        <f t="shared" si="1"/>
        <v>4091</v>
      </c>
      <c r="H8" s="45">
        <f t="shared" si="1"/>
        <v>3717</v>
      </c>
      <c r="I8" s="45">
        <f t="shared" si="1"/>
        <v>8090</v>
      </c>
      <c r="J8" s="45">
        <f t="shared" si="1"/>
        <v>925</v>
      </c>
      <c r="K8" s="38">
        <f>SUM(B8:J8)</f>
        <v>55072</v>
      </c>
      <c r="L8"/>
      <c r="M8"/>
      <c r="N8"/>
    </row>
    <row r="9" spans="1:14" ht="16.5" customHeight="1">
      <c r="A9" s="22" t="s">
        <v>35</v>
      </c>
      <c r="B9" s="45">
        <v>8862</v>
      </c>
      <c r="C9" s="45">
        <v>7666</v>
      </c>
      <c r="D9" s="45">
        <v>9440</v>
      </c>
      <c r="E9" s="45">
        <v>5565</v>
      </c>
      <c r="F9" s="45">
        <v>6703</v>
      </c>
      <c r="G9" s="45">
        <v>4089</v>
      </c>
      <c r="H9" s="45">
        <v>3717</v>
      </c>
      <c r="I9" s="45">
        <v>8085</v>
      </c>
      <c r="J9" s="45">
        <v>925</v>
      </c>
      <c r="K9" s="38">
        <f>SUM(B9:J9)</f>
        <v>55052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2</v>
      </c>
      <c r="D10" s="45">
        <v>0</v>
      </c>
      <c r="E10" s="45">
        <v>2</v>
      </c>
      <c r="F10" s="45">
        <v>3</v>
      </c>
      <c r="G10" s="45">
        <v>2</v>
      </c>
      <c r="H10" s="45">
        <v>0</v>
      </c>
      <c r="I10" s="45">
        <v>5</v>
      </c>
      <c r="J10" s="45">
        <v>0</v>
      </c>
      <c r="K10" s="38">
        <f>SUM(B10:J10)</f>
        <v>20</v>
      </c>
      <c r="L10"/>
      <c r="M10"/>
      <c r="N10"/>
    </row>
    <row r="11" spans="1:14" ht="16.5" customHeight="1">
      <c r="A11" s="44" t="s">
        <v>33</v>
      </c>
      <c r="B11" s="43">
        <v>134300</v>
      </c>
      <c r="C11" s="43">
        <v>109721</v>
      </c>
      <c r="D11" s="43">
        <v>164393</v>
      </c>
      <c r="E11" s="43">
        <v>88259</v>
      </c>
      <c r="F11" s="43">
        <v>94031</v>
      </c>
      <c r="G11" s="43">
        <v>112441</v>
      </c>
      <c r="H11" s="43">
        <v>121952</v>
      </c>
      <c r="I11" s="43">
        <v>153394</v>
      </c>
      <c r="J11" s="43">
        <v>36710</v>
      </c>
      <c r="K11" s="38">
        <f>SUM(B11:J11)</f>
        <v>1015201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1.523096996224411</v>
      </c>
      <c r="C15" s="39">
        <v>1.96055610437783</v>
      </c>
      <c r="D15" s="39">
        <v>1.391757814817971</v>
      </c>
      <c r="E15" s="39">
        <v>1.80238061248049</v>
      </c>
      <c r="F15" s="39">
        <v>1.707198471196804</v>
      </c>
      <c r="G15" s="39">
        <v>1.616402633831425</v>
      </c>
      <c r="H15" s="39">
        <v>1.655295898868084</v>
      </c>
      <c r="I15" s="39">
        <v>1.71183477562036</v>
      </c>
      <c r="J15" s="39">
        <v>1.562214199656598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780711.95</v>
      </c>
      <c r="C17" s="36">
        <f t="shared" si="2"/>
        <v>887671.0299999999</v>
      </c>
      <c r="D17" s="36">
        <f t="shared" si="2"/>
        <v>1025504.0299999999</v>
      </c>
      <c r="E17" s="36">
        <f t="shared" si="2"/>
        <v>636316.0499999999</v>
      </c>
      <c r="F17" s="36">
        <f t="shared" si="2"/>
        <v>679224.9600000001</v>
      </c>
      <c r="G17" s="36">
        <f t="shared" si="2"/>
        <v>741410.74</v>
      </c>
      <c r="H17" s="36">
        <f t="shared" si="2"/>
        <v>660342.23</v>
      </c>
      <c r="I17" s="36">
        <f t="shared" si="2"/>
        <v>914472.83</v>
      </c>
      <c r="J17" s="36">
        <f t="shared" si="2"/>
        <v>218115.94</v>
      </c>
      <c r="K17" s="36">
        <f aca="true" t="shared" si="3" ref="K17:K22">SUM(B17:J17)</f>
        <v>6543769.760000001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486885.73</v>
      </c>
      <c r="C18" s="30">
        <f t="shared" si="4"/>
        <v>438224.88</v>
      </c>
      <c r="D18" s="30">
        <f t="shared" si="4"/>
        <v>718851.6</v>
      </c>
      <c r="E18" s="30">
        <f t="shared" si="4"/>
        <v>337792.37</v>
      </c>
      <c r="F18" s="30">
        <f t="shared" si="4"/>
        <v>383535.98</v>
      </c>
      <c r="G18" s="30">
        <f t="shared" si="4"/>
        <v>448589.93</v>
      </c>
      <c r="H18" s="30">
        <f t="shared" si="4"/>
        <v>385627.89</v>
      </c>
      <c r="I18" s="30">
        <f t="shared" si="4"/>
        <v>500212.84</v>
      </c>
      <c r="J18" s="30">
        <f t="shared" si="4"/>
        <v>132080.03</v>
      </c>
      <c r="K18" s="30">
        <f t="shared" si="3"/>
        <v>3831801.25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254688.46</v>
      </c>
      <c r="C19" s="30">
        <f t="shared" si="5"/>
        <v>420939.58</v>
      </c>
      <c r="D19" s="30">
        <f t="shared" si="5"/>
        <v>281615.73</v>
      </c>
      <c r="E19" s="30">
        <f t="shared" si="5"/>
        <v>271038.05</v>
      </c>
      <c r="F19" s="30">
        <f t="shared" si="5"/>
        <v>271236.06</v>
      </c>
      <c r="G19" s="30">
        <f t="shared" si="5"/>
        <v>276512.01</v>
      </c>
      <c r="H19" s="30">
        <f t="shared" si="5"/>
        <v>252700.37</v>
      </c>
      <c r="I19" s="30">
        <f t="shared" si="5"/>
        <v>356068.89</v>
      </c>
      <c r="J19" s="30">
        <f t="shared" si="5"/>
        <v>74257.27</v>
      </c>
      <c r="K19" s="30">
        <f t="shared" si="3"/>
        <v>2459056.4200000004</v>
      </c>
      <c r="L19"/>
      <c r="M19"/>
      <c r="N19"/>
    </row>
    <row r="20" spans="1:14" ht="16.5" customHeight="1">
      <c r="A20" s="18" t="s">
        <v>27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502290.9</v>
      </c>
      <c r="C25" s="30">
        <f t="shared" si="6"/>
        <v>516199.3</v>
      </c>
      <c r="D25" s="30">
        <f t="shared" si="6"/>
        <v>1398594.48</v>
      </c>
      <c r="E25" s="30">
        <f t="shared" si="6"/>
        <v>389072.02</v>
      </c>
      <c r="F25" s="30">
        <f t="shared" si="6"/>
        <v>601469.8</v>
      </c>
      <c r="G25" s="30">
        <f t="shared" si="6"/>
        <v>972545.42</v>
      </c>
      <c r="H25" s="30">
        <f t="shared" si="6"/>
        <v>742883.59</v>
      </c>
      <c r="I25" s="30">
        <f t="shared" si="6"/>
        <v>250331.41</v>
      </c>
      <c r="J25" s="30">
        <f t="shared" si="6"/>
        <v>221071.57</v>
      </c>
      <c r="K25" s="30">
        <f aca="true" t="shared" si="7" ref="K25:K33">SUM(B25:J25)</f>
        <v>5594458.49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-83480.1</v>
      </c>
      <c r="C26" s="30">
        <f t="shared" si="8"/>
        <v>-36021.7</v>
      </c>
      <c r="D26" s="30">
        <f t="shared" si="8"/>
        <v>-54891.520000000004</v>
      </c>
      <c r="E26" s="30">
        <f t="shared" si="8"/>
        <v>-68333.98000000001</v>
      </c>
      <c r="F26" s="30">
        <f t="shared" si="8"/>
        <v>-29493.2</v>
      </c>
      <c r="G26" s="30">
        <f t="shared" si="8"/>
        <v>-75590.57999999999</v>
      </c>
      <c r="H26" s="30">
        <f t="shared" si="8"/>
        <v>-25183.41</v>
      </c>
      <c r="I26" s="30">
        <f t="shared" si="8"/>
        <v>-49351.59</v>
      </c>
      <c r="J26" s="30">
        <f t="shared" si="8"/>
        <v>-8320.43</v>
      </c>
      <c r="K26" s="30">
        <f t="shared" si="7"/>
        <v>-430666.50999999995</v>
      </c>
      <c r="L26"/>
      <c r="M26"/>
      <c r="N26"/>
    </row>
    <row r="27" spans="1:14" s="23" customFormat="1" ht="16.5" customHeight="1">
      <c r="A27" s="29" t="s">
        <v>59</v>
      </c>
      <c r="B27" s="30">
        <f>-ROUND((B9)*$E$3,2)</f>
        <v>-38992.8</v>
      </c>
      <c r="C27" s="30">
        <f aca="true" t="shared" si="9" ref="C27:J27">-ROUND((C9)*$E$3,2)</f>
        <v>-33730.4</v>
      </c>
      <c r="D27" s="30">
        <f t="shared" si="9"/>
        <v>-41536</v>
      </c>
      <c r="E27" s="30">
        <f t="shared" si="9"/>
        <v>-24486</v>
      </c>
      <c r="F27" s="30">
        <f t="shared" si="9"/>
        <v>-29493.2</v>
      </c>
      <c r="G27" s="30">
        <f t="shared" si="9"/>
        <v>-17991.6</v>
      </c>
      <c r="H27" s="30">
        <f t="shared" si="9"/>
        <v>-16354.8</v>
      </c>
      <c r="I27" s="30">
        <f t="shared" si="9"/>
        <v>-35574</v>
      </c>
      <c r="J27" s="30">
        <f t="shared" si="9"/>
        <v>-4070</v>
      </c>
      <c r="K27" s="30">
        <f t="shared" si="7"/>
        <v>-242228.80000000002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-308</v>
      </c>
      <c r="C29" s="30">
        <v>-61.6</v>
      </c>
      <c r="D29" s="30">
        <v>-154</v>
      </c>
      <c r="E29" s="30">
        <v>-154</v>
      </c>
      <c r="F29" s="26">
        <v>0</v>
      </c>
      <c r="G29" s="30">
        <v>-61.6</v>
      </c>
      <c r="H29" s="30">
        <v>-8.27</v>
      </c>
      <c r="I29" s="30">
        <v>-12.92</v>
      </c>
      <c r="J29" s="30">
        <v>-3.98</v>
      </c>
      <c r="K29" s="30">
        <f t="shared" si="7"/>
        <v>-764.37</v>
      </c>
      <c r="L29"/>
      <c r="M29"/>
      <c r="N29"/>
    </row>
    <row r="30" spans="1:14" ht="16.5" customHeight="1">
      <c r="A30" s="25" t="s">
        <v>20</v>
      </c>
      <c r="B30" s="30">
        <v>-44179.3</v>
      </c>
      <c r="C30" s="30">
        <v>-2229.7</v>
      </c>
      <c r="D30" s="30">
        <v>-13201.52</v>
      </c>
      <c r="E30" s="30">
        <v>-43693.98</v>
      </c>
      <c r="F30" s="26">
        <v>0</v>
      </c>
      <c r="G30" s="30">
        <v>-57537.38</v>
      </c>
      <c r="H30" s="30">
        <v>-8820.34</v>
      </c>
      <c r="I30" s="30">
        <v>-13764.67</v>
      </c>
      <c r="J30" s="30">
        <v>-4246.45</v>
      </c>
      <c r="K30" s="30">
        <f t="shared" si="7"/>
        <v>-187673.34000000003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70</v>
      </c>
      <c r="B43" s="30">
        <v>585771</v>
      </c>
      <c r="C43" s="30">
        <v>552221</v>
      </c>
      <c r="D43" s="30">
        <v>1453486</v>
      </c>
      <c r="E43" s="30">
        <v>457406</v>
      </c>
      <c r="F43" s="30">
        <v>630963</v>
      </c>
      <c r="G43" s="30">
        <v>1048136</v>
      </c>
      <c r="H43" s="30">
        <v>768067</v>
      </c>
      <c r="I43" s="30">
        <v>299683</v>
      </c>
      <c r="J43" s="30">
        <v>229392</v>
      </c>
      <c r="K43" s="30">
        <f>SUM(B43:J43)</f>
        <v>6025125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1283002.85</v>
      </c>
      <c r="C45" s="27">
        <f aca="true" t="shared" si="11" ref="C45:J45">IF(C17+C25+C46&lt;0,0,C17+C25+C46)</f>
        <v>1403870.3299999998</v>
      </c>
      <c r="D45" s="27">
        <f t="shared" si="11"/>
        <v>2424098.51</v>
      </c>
      <c r="E45" s="27">
        <f t="shared" si="11"/>
        <v>1025388.07</v>
      </c>
      <c r="F45" s="27">
        <f t="shared" si="11"/>
        <v>1280694.7600000002</v>
      </c>
      <c r="G45" s="27">
        <f t="shared" si="11"/>
        <v>1713956.1600000001</v>
      </c>
      <c r="H45" s="27">
        <f t="shared" si="11"/>
        <v>1403225.8199999998</v>
      </c>
      <c r="I45" s="27">
        <f t="shared" si="11"/>
        <v>1164804.24</v>
      </c>
      <c r="J45" s="27">
        <f t="shared" si="11"/>
        <v>439187.51</v>
      </c>
      <c r="K45" s="20">
        <f>SUM(B45:J45)</f>
        <v>12138228.25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1283002.86</v>
      </c>
      <c r="C51" s="10">
        <f t="shared" si="13"/>
        <v>1403870.33</v>
      </c>
      <c r="D51" s="10">
        <f t="shared" si="13"/>
        <v>2424098.51</v>
      </c>
      <c r="E51" s="10">
        <f t="shared" si="13"/>
        <v>1025388.06</v>
      </c>
      <c r="F51" s="10">
        <f t="shared" si="13"/>
        <v>1280694.76</v>
      </c>
      <c r="G51" s="10">
        <f t="shared" si="13"/>
        <v>1713956.17</v>
      </c>
      <c r="H51" s="10">
        <f t="shared" si="13"/>
        <v>1403225.83</v>
      </c>
      <c r="I51" s="10">
        <f>SUM(I52:I64)</f>
        <v>1164804.25</v>
      </c>
      <c r="J51" s="10">
        <f t="shared" si="13"/>
        <v>439187.51</v>
      </c>
      <c r="K51" s="5">
        <f>SUM(K52:K64)</f>
        <v>12138228.28</v>
      </c>
      <c r="L51" s="9"/>
    </row>
    <row r="52" spans="1:11" ht="16.5" customHeight="1">
      <c r="A52" s="7" t="s">
        <v>60</v>
      </c>
      <c r="B52" s="8">
        <v>1121961.1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1121961.1</v>
      </c>
    </row>
    <row r="53" spans="1:11" ht="16.5" customHeight="1">
      <c r="A53" s="7" t="s">
        <v>61</v>
      </c>
      <c r="B53" s="8">
        <v>161041.76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161041.76</v>
      </c>
    </row>
    <row r="54" spans="1:11" ht="16.5" customHeight="1">
      <c r="A54" s="7" t="s">
        <v>4</v>
      </c>
      <c r="B54" s="6">
        <v>0</v>
      </c>
      <c r="C54" s="8">
        <v>1403870.33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1403870.33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2424098.51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2424098.51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1025388.06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1025388.06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1280694.76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1280694.76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1713956.17</v>
      </c>
      <c r="H58" s="6">
        <v>0</v>
      </c>
      <c r="I58" s="6">
        <v>0</v>
      </c>
      <c r="J58" s="6">
        <v>0</v>
      </c>
      <c r="K58" s="5">
        <f t="shared" si="14"/>
        <v>1713956.17</v>
      </c>
    </row>
    <row r="59" spans="1:11" ht="16.5" customHeight="1">
      <c r="A59" s="7" t="s">
        <v>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1403225.83</v>
      </c>
      <c r="I59" s="6">
        <v>0</v>
      </c>
      <c r="J59" s="6">
        <v>0</v>
      </c>
      <c r="K59" s="5">
        <f t="shared" si="14"/>
        <v>1403225.83</v>
      </c>
    </row>
    <row r="60" spans="1:11" ht="16.5" customHeight="1">
      <c r="A60" s="7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429258.65</v>
      </c>
      <c r="J61" s="6">
        <v>0</v>
      </c>
      <c r="K61" s="5">
        <f t="shared" si="14"/>
        <v>429258.65</v>
      </c>
    </row>
    <row r="62" spans="1:11" ht="16.5" customHeight="1">
      <c r="A62" s="7" t="s">
        <v>56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735545.6</v>
      </c>
      <c r="J62" s="6">
        <v>0</v>
      </c>
      <c r="K62" s="5">
        <f t="shared" si="14"/>
        <v>735545.6</v>
      </c>
    </row>
    <row r="63" spans="1:11" ht="16.5" customHeight="1">
      <c r="A63" s="7" t="s">
        <v>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439187.51</v>
      </c>
      <c r="K63" s="5">
        <f t="shared" si="14"/>
        <v>439187.51</v>
      </c>
    </row>
    <row r="64" spans="1:11" ht="18" customHeight="1">
      <c r="A64" s="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1" t="s">
        <v>71</v>
      </c>
    </row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2020-06-12T16:59:56Z</dcterms:modified>
  <cp:category/>
  <cp:version/>
  <cp:contentType/>
  <cp:contentStatus/>
</cp:coreProperties>
</file>