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<sst xmlns="http://schemas.openxmlformats.org/spreadsheetml/2006/main" count="75" uniqueCount="74">
  <si>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</si>
  <si>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</si>
  <si>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</si>
  <si>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</si>
  <si>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</si>
  <si>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</si>
  <si>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</si>
  <si>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</si>
  <si>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</si>
  <si>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</si>
  <si>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</si>
  <si>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</si>
  <si>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</si>
  <si>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</si>
  <si>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</si>
  <si>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</si>
  <si>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</si>
  <si>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</si>
  <si>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</si>
  <si>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</si>
  <si>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</si>
  <si>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</si>
  <si>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</si>
  <si>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</si>
  <si>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</si>
  <si>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</si>
  <si>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</si>
  <si>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</si>
  <si>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</si>
  <si>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</si>
  <si>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</si>
  <si>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</si>
  <si>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</si>
  <si>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</si>
  <si>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</si>
  <si>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</si>
  <si>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</si>
  <si>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</si>
  <si>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</si>
  <si>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</si>
  <si>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</si>
  <si>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</si>
  <si>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</si>
  <si>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</si>
  <si>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</si>
  <si>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</si>
  <si>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</si>
  <si>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</si>
  <si>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</si>
  <si>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</si>
  <si>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</si>
  <si>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</si>
  <si>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</si>
  <si>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</si>
  <si>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</si>
  <si>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</si>
  <si>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</si>
  <si>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</si>
  <si>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</si>
  <si>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</si>
  <si>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</si>
  <si>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</si>
  <si>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</si>
  <si>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</si>
  <si>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</si>
  <si>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</si>
  <si>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</si>
  <si>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</si>
  <si>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</si>
  <si>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</si>
  <si>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</si>
  <si>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31/07/20 - VENCIMENTO 07/08/20</t>
  </si>
  <si>
    <t>5.3. Revisão de Remuneração pelo Transporte Coletivo ¹</t>
  </si>
  <si>
    <t>¹ Remuneração Frota Parada de 31/07/20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</si>
</sst>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#,##0.00_ ;[Red]\-#,##0.00\ 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193231</v>
      </c>
      <c r="C7" s="47">
        <f t="shared" si="0"/>
        <v>170972</v>
      </c>
      <c r="D7" s="47">
        <f t="shared" si="0"/>
        <v>242105</v>
      </c>
      <c r="E7" s="47">
        <f t="shared" si="0"/>
        <v>118853</v>
      </c>
      <c r="F7" s="47">
        <f t="shared" si="0"/>
        <v>134220</v>
      </c>
      <c r="G7" s="47">
        <f t="shared" si="0"/>
        <v>166912</v>
      </c>
      <c r="H7" s="47">
        <f t="shared" si="0"/>
        <v>181792</v>
      </c>
      <c r="I7" s="47">
        <f t="shared" si="0"/>
        <v>223765</v>
      </c>
      <c r="J7" s="47">
        <f t="shared" si="0"/>
        <v>61467</v>
      </c>
      <c r="K7" s="47">
        <f t="shared" si="0"/>
        <v>1493317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12804</v>
      </c>
      <c r="C8" s="45">
        <f t="shared" si="1"/>
        <v>12149</v>
      </c>
      <c r="D8" s="45">
        <f t="shared" si="1"/>
        <v>14736</v>
      </c>
      <c r="E8" s="45">
        <f t="shared" si="1"/>
        <v>7790</v>
      </c>
      <c r="F8" s="45">
        <f t="shared" si="1"/>
        <v>9434</v>
      </c>
      <c r="G8" s="45">
        <f t="shared" si="1"/>
        <v>6941</v>
      </c>
      <c r="H8" s="45">
        <f t="shared" si="1"/>
        <v>5835</v>
      </c>
      <c r="I8" s="45">
        <f t="shared" si="1"/>
        <v>12544</v>
      </c>
      <c r="J8" s="45">
        <f t="shared" si="1"/>
        <v>1743</v>
      </c>
      <c r="K8" s="38">
        <f>SUM(B8:J8)</f>
        <v>83976</v>
      </c>
      <c r="L8"/>
      <c r="M8"/>
      <c r="N8"/>
    </row>
    <row r="9" spans="1:14" ht="16.5" customHeight="1">
      <c r="A9" s="22" t="s">
        <v>34</v>
      </c>
      <c r="B9" s="45">
        <v>12788</v>
      </c>
      <c r="C9" s="45">
        <v>12148</v>
      </c>
      <c r="D9" s="45">
        <v>14735</v>
      </c>
      <c r="E9" s="45">
        <v>7778</v>
      </c>
      <c r="F9" s="45">
        <v>9424</v>
      </c>
      <c r="G9" s="45">
        <v>6936</v>
      </c>
      <c r="H9" s="45">
        <v>5835</v>
      </c>
      <c r="I9" s="45">
        <v>12535</v>
      </c>
      <c r="J9" s="45">
        <v>1743</v>
      </c>
      <c r="K9" s="38">
        <f>SUM(B9:J9)</f>
        <v>83922</v>
      </c>
      <c r="L9"/>
      <c r="M9"/>
      <c r="N9"/>
    </row>
    <row r="10" spans="1:14" ht="16.5" customHeight="1">
      <c r="A10" s="22" t="s">
        <v>33</v>
      </c>
      <c r="B10" s="45">
        <v>16</v>
      </c>
      <c r="C10" s="45">
        <v>1</v>
      </c>
      <c r="D10" s="45">
        <v>1</v>
      </c>
      <c r="E10" s="45">
        <v>12</v>
      </c>
      <c r="F10" s="45">
        <v>10</v>
      </c>
      <c r="G10" s="45">
        <v>5</v>
      </c>
      <c r="H10" s="45">
        <v>0</v>
      </c>
      <c r="I10" s="45">
        <v>9</v>
      </c>
      <c r="J10" s="45">
        <v>0</v>
      </c>
      <c r="K10" s="38">
        <f>SUM(B10:J10)</f>
        <v>54</v>
      </c>
      <c r="L10"/>
      <c r="M10"/>
      <c r="N10"/>
    </row>
    <row r="11" spans="1:14" ht="16.5" customHeight="1">
      <c r="A11" s="44" t="s">
        <v>32</v>
      </c>
      <c r="B11" s="43">
        <v>180427</v>
      </c>
      <c r="C11" s="43">
        <v>158823</v>
      </c>
      <c r="D11" s="43">
        <v>227369</v>
      </c>
      <c r="E11" s="43">
        <v>111063</v>
      </c>
      <c r="F11" s="43">
        <v>124786</v>
      </c>
      <c r="G11" s="43">
        <v>159971</v>
      </c>
      <c r="H11" s="43">
        <v>175957</v>
      </c>
      <c r="I11" s="43">
        <v>211221</v>
      </c>
      <c r="J11" s="43">
        <v>59724</v>
      </c>
      <c r="K11" s="38">
        <f>SUM(B11:J11)</f>
        <v>1409341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1.531914783308134</v>
      </c>
      <c r="C15" s="39">
        <v>1.66073159959195</v>
      </c>
      <c r="D15" s="39">
        <v>1.266935928953161</v>
      </c>
      <c r="E15" s="39">
        <v>1.609254937277799</v>
      </c>
      <c r="F15" s="39">
        <v>1.51137359040641</v>
      </c>
      <c r="G15" s="39">
        <v>1.382999854308386</v>
      </c>
      <c r="H15" s="39">
        <v>1.411446755482703</v>
      </c>
      <c r="I15" s="39">
        <v>1.49328588713589</v>
      </c>
      <c r="J15" s="39">
        <v>1.857618690133445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1001428.0899999999</v>
      </c>
      <c r="C17" s="36">
        <f aca="true" t="shared" si="2" ref="C17:J17">C18+C19+C20+C21+C22+C23+C24</f>
        <v>1051264.8199999998</v>
      </c>
      <c r="D17" s="36">
        <f t="shared" si="2"/>
        <v>1256224.51</v>
      </c>
      <c r="E17" s="36">
        <f t="shared" si="2"/>
        <v>694553.8099999999</v>
      </c>
      <c r="F17" s="36">
        <f t="shared" si="2"/>
        <v>772224.6900000001</v>
      </c>
      <c r="G17" s="36">
        <f t="shared" si="2"/>
        <v>887222.03</v>
      </c>
      <c r="H17" s="36">
        <f t="shared" si="2"/>
        <v>786613.76</v>
      </c>
      <c r="I17" s="36">
        <f t="shared" si="2"/>
        <v>1047589.32</v>
      </c>
      <c r="J17" s="36">
        <f t="shared" si="2"/>
        <v>398953.82</v>
      </c>
      <c r="K17" s="36">
        <f aca="true" t="shared" si="3" ref="K17:K24">SUM(B17:J17)</f>
        <v>7896074.850000001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657139.98</v>
      </c>
      <c r="C18" s="30">
        <f t="shared" si="4"/>
        <v>638255.57</v>
      </c>
      <c r="D18" s="30">
        <f t="shared" si="4"/>
        <v>1001176.81</v>
      </c>
      <c r="E18" s="30">
        <f t="shared" si="4"/>
        <v>427894.57</v>
      </c>
      <c r="F18" s="30">
        <f t="shared" si="4"/>
        <v>511015.81</v>
      </c>
      <c r="G18" s="30">
        <f t="shared" si="4"/>
        <v>642527.74</v>
      </c>
      <c r="H18" s="30">
        <f t="shared" si="4"/>
        <v>557846.93</v>
      </c>
      <c r="I18" s="30">
        <f t="shared" si="4"/>
        <v>693134.46</v>
      </c>
      <c r="J18" s="30">
        <f t="shared" si="4"/>
        <v>215718.44</v>
      </c>
      <c r="K18" s="30">
        <f t="shared" si="3"/>
        <v>5344710.31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349542.47</v>
      </c>
      <c r="C19" s="30">
        <f t="shared" si="5"/>
        <v>421715.62</v>
      </c>
      <c r="D19" s="30">
        <f t="shared" si="5"/>
        <v>267250.06</v>
      </c>
      <c r="E19" s="30">
        <f t="shared" si="5"/>
        <v>260696.88</v>
      </c>
      <c r="F19" s="30">
        <f t="shared" si="5"/>
        <v>261319.99</v>
      </c>
      <c r="G19" s="30">
        <f t="shared" si="5"/>
        <v>246088.03</v>
      </c>
      <c r="H19" s="30">
        <f t="shared" si="5"/>
        <v>229524.31</v>
      </c>
      <c r="I19" s="30">
        <f t="shared" si="5"/>
        <v>341913.45</v>
      </c>
      <c r="J19" s="30">
        <f t="shared" si="5"/>
        <v>185004.17</v>
      </c>
      <c r="K19" s="30">
        <f t="shared" si="3"/>
        <v>2563054.98</v>
      </c>
      <c r="L19"/>
      <c r="M19"/>
      <c r="N19"/>
    </row>
    <row r="20" spans="1:14" ht="16.5" customHeight="1">
      <c r="A20" s="18" t="s">
        <v>27</v>
      </c>
      <c r="B20" s="30">
        <v>26646.07</v>
      </c>
      <c r="C20" s="30">
        <v>22878.65</v>
      </c>
      <c r="D20" s="30">
        <v>22568.93</v>
      </c>
      <c r="E20" s="30">
        <v>22540.51</v>
      </c>
      <c r="F20" s="30">
        <v>20658.16</v>
      </c>
      <c r="G20" s="30">
        <v>22898.92</v>
      </c>
      <c r="H20" s="30">
        <v>22429.4</v>
      </c>
      <c r="I20" s="30">
        <v>40994.78</v>
      </c>
      <c r="J20" s="30">
        <v>10027.51</v>
      </c>
      <c r="K20" s="30">
        <f t="shared" si="3"/>
        <v>211642.93</v>
      </c>
      <c r="L20"/>
      <c r="M20"/>
      <c r="N20"/>
    </row>
    <row r="21" spans="1:14" ht="16.5" customHeight="1">
      <c r="A21" s="18" t="s">
        <v>26</v>
      </c>
      <c r="B21" s="30">
        <v>1323.77</v>
      </c>
      <c r="C21" s="34">
        <v>0</v>
      </c>
      <c r="D21" s="34">
        <v>0</v>
      </c>
      <c r="E21" s="30">
        <v>1323.77</v>
      </c>
      <c r="F21" s="30">
        <v>1323.77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3971.31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-1074.8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-1074.8</v>
      </c>
      <c r="L23"/>
      <c r="M23"/>
      <c r="N23"/>
    </row>
    <row r="24" spans="1:14" ht="16.5" customHeight="1">
      <c r="A24" s="18" t="s">
        <v>69</v>
      </c>
      <c r="B24" s="30">
        <v>-32149.4</v>
      </c>
      <c r="C24" s="30">
        <v>-31585.02</v>
      </c>
      <c r="D24" s="30">
        <v>-34771.29</v>
      </c>
      <c r="E24" s="30">
        <v>-17901.92</v>
      </c>
      <c r="F24" s="30">
        <v>-22093.04</v>
      </c>
      <c r="G24" s="30">
        <v>-24292.66</v>
      </c>
      <c r="H24" s="30">
        <v>-23186.88</v>
      </c>
      <c r="I24" s="30">
        <v>-28453.37</v>
      </c>
      <c r="J24" s="30">
        <v>-11796.3</v>
      </c>
      <c r="K24" s="30">
        <f t="shared" si="3"/>
        <v>-226229.87999999998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-23756.839999999997</v>
      </c>
      <c r="C27" s="30">
        <f t="shared" si="6"/>
        <v>-13856.039999999994</v>
      </c>
      <c r="D27" s="30">
        <f t="shared" si="6"/>
        <v>-5836.849999999991</v>
      </c>
      <c r="E27" s="30">
        <f t="shared" si="6"/>
        <v>-15146.970000000001</v>
      </c>
      <c r="F27" s="30">
        <f t="shared" si="6"/>
        <v>-2707.8199999999997</v>
      </c>
      <c r="G27" s="30">
        <f t="shared" si="6"/>
        <v>-81710.69</v>
      </c>
      <c r="H27" s="30">
        <f t="shared" si="6"/>
        <v>-5652.209999999999</v>
      </c>
      <c r="I27" s="30">
        <f t="shared" si="6"/>
        <v>33335</v>
      </c>
      <c r="J27" s="30">
        <f t="shared" si="6"/>
        <v>6492.68</v>
      </c>
      <c r="K27" s="30">
        <f aca="true" t="shared" si="7" ref="K27:K35">SUM(B27:J27)</f>
        <v>-108839.73999999999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-118181.36</v>
      </c>
      <c r="C28" s="30">
        <f t="shared" si="8"/>
        <v>-56748.2</v>
      </c>
      <c r="D28" s="30">
        <f t="shared" si="8"/>
        <v>-82583.12</v>
      </c>
      <c r="E28" s="30">
        <f t="shared" si="8"/>
        <v>-99445.23</v>
      </c>
      <c r="F28" s="30">
        <f t="shared" si="8"/>
        <v>-41465.6</v>
      </c>
      <c r="G28" s="30">
        <f t="shared" si="8"/>
        <v>-110780.41</v>
      </c>
      <c r="H28" s="30">
        <f t="shared" si="8"/>
        <v>-40668.61</v>
      </c>
      <c r="I28" s="30">
        <f t="shared" si="8"/>
        <v>-78553.99</v>
      </c>
      <c r="J28" s="30">
        <f t="shared" si="8"/>
        <v>-14888.18</v>
      </c>
      <c r="K28" s="30">
        <f t="shared" si="7"/>
        <v>-643314.7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-56267.2</v>
      </c>
      <c r="C29" s="30">
        <f aca="true" t="shared" si="9" ref="C29:J29">-ROUND((C9)*$E$3,2)</f>
        <v>-53451.2</v>
      </c>
      <c r="D29" s="30">
        <f t="shared" si="9"/>
        <v>-64834</v>
      </c>
      <c r="E29" s="30">
        <f t="shared" si="9"/>
        <v>-34223.2</v>
      </c>
      <c r="F29" s="30">
        <f t="shared" si="9"/>
        <v>-41465.6</v>
      </c>
      <c r="G29" s="30">
        <f t="shared" si="9"/>
        <v>-30518.4</v>
      </c>
      <c r="H29" s="30">
        <f t="shared" si="9"/>
        <v>-25674</v>
      </c>
      <c r="I29" s="30">
        <f t="shared" si="9"/>
        <v>-55154</v>
      </c>
      <c r="J29" s="30">
        <f t="shared" si="9"/>
        <v>-7669.2</v>
      </c>
      <c r="K29" s="30">
        <f t="shared" si="7"/>
        <v>-369256.8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-184.8</v>
      </c>
      <c r="C31" s="30">
        <v>-61.6</v>
      </c>
      <c r="D31" s="30">
        <v>-61.6</v>
      </c>
      <c r="E31" s="30">
        <v>-308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-677.6</v>
      </c>
      <c r="L31"/>
      <c r="M31"/>
      <c r="N31"/>
    </row>
    <row r="32" spans="1:14" ht="16.5" customHeight="1">
      <c r="A32" s="25" t="s">
        <v>20</v>
      </c>
      <c r="B32" s="30">
        <v>-61729.36</v>
      </c>
      <c r="C32" s="30">
        <v>-3235.4</v>
      </c>
      <c r="D32" s="30">
        <v>-17687.52</v>
      </c>
      <c r="E32" s="30">
        <v>-64914.03</v>
      </c>
      <c r="F32" s="26">
        <v>0</v>
      </c>
      <c r="G32" s="30">
        <v>-80200.41</v>
      </c>
      <c r="H32" s="30">
        <v>-14994.61</v>
      </c>
      <c r="I32" s="30">
        <v>-23399.99</v>
      </c>
      <c r="J32" s="30">
        <v>-7218.98</v>
      </c>
      <c r="K32" s="30">
        <f t="shared" si="7"/>
        <v>-273380.3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94424.52</v>
      </c>
      <c r="C45" s="30">
        <v>42892.16</v>
      </c>
      <c r="D45" s="30">
        <v>76746.27</v>
      </c>
      <c r="E45" s="30">
        <v>84298.26</v>
      </c>
      <c r="F45" s="30">
        <v>38757.78</v>
      </c>
      <c r="G45" s="30">
        <v>29069.72</v>
      </c>
      <c r="H45" s="30">
        <v>35016.4</v>
      </c>
      <c r="I45" s="30">
        <v>111888.99</v>
      </c>
      <c r="J45" s="30">
        <v>21380.86</v>
      </c>
      <c r="K45" s="30">
        <f>SUM(B45:J45)</f>
        <v>534474.96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977671.2499999999</v>
      </c>
      <c r="C47" s="27">
        <f aca="true" t="shared" si="11" ref="C47:J47">IF(C17+C27+C48&lt;0,0,C17+C27+C48)</f>
        <v>1037408.7799999998</v>
      </c>
      <c r="D47" s="27">
        <f t="shared" si="11"/>
        <v>1250387.66</v>
      </c>
      <c r="E47" s="27">
        <f t="shared" si="11"/>
        <v>679406.84</v>
      </c>
      <c r="F47" s="27">
        <f t="shared" si="11"/>
        <v>769516.8700000001</v>
      </c>
      <c r="G47" s="27">
        <f t="shared" si="11"/>
        <v>805511.3400000001</v>
      </c>
      <c r="H47" s="27">
        <f t="shared" si="11"/>
        <v>780961.55</v>
      </c>
      <c r="I47" s="27">
        <f t="shared" si="11"/>
        <v>1080924.3199999998</v>
      </c>
      <c r="J47" s="27">
        <f t="shared" si="11"/>
        <v>405446.5</v>
      </c>
      <c r="K47" s="20">
        <f>SUM(B47:J47)</f>
        <v>7787235.109999999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977671.25</v>
      </c>
      <c r="C53" s="10">
        <f t="shared" si="13"/>
        <v>1037408.79</v>
      </c>
      <c r="D53" s="10">
        <f t="shared" si="13"/>
        <v>1250387.66</v>
      </c>
      <c r="E53" s="10">
        <f t="shared" si="13"/>
        <v>679406.84</v>
      </c>
      <c r="F53" s="10">
        <f t="shared" si="13"/>
        <v>769516.86</v>
      </c>
      <c r="G53" s="10">
        <f t="shared" si="13"/>
        <v>805511.35</v>
      </c>
      <c r="H53" s="10">
        <f t="shared" si="13"/>
        <v>780961.55</v>
      </c>
      <c r="I53" s="10">
        <f>SUM(I54:I66)</f>
        <v>1080924.32</v>
      </c>
      <c r="J53" s="10">
        <f t="shared" si="13"/>
        <v>405446.5</v>
      </c>
      <c r="K53" s="5">
        <f>SUM(K54:K66)</f>
        <v>7787235.12</v>
      </c>
      <c r="L53" s="9"/>
    </row>
    <row r="54" spans="1:11" ht="16.5" customHeight="1">
      <c r="A54" s="7" t="s">
        <v>59</v>
      </c>
      <c r="B54" s="8">
        <v>853581.95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853581.95</v>
      </c>
    </row>
    <row r="55" spans="1:11" ht="16.5" customHeight="1">
      <c r="A55" s="7" t="s">
        <v>60</v>
      </c>
      <c r="B55" s="8">
        <v>124089.3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124089.3</v>
      </c>
    </row>
    <row r="56" spans="1:11" ht="16.5" customHeight="1">
      <c r="A56" s="7" t="s">
        <v>4</v>
      </c>
      <c r="B56" s="6">
        <v>0</v>
      </c>
      <c r="C56" s="8">
        <v>1037408.79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1037408.79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1250387.66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1250387.66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679406.84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679406.84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769516.86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769516.86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805511.35</v>
      </c>
      <c r="H60" s="6">
        <v>0</v>
      </c>
      <c r="I60" s="6">
        <v>0</v>
      </c>
      <c r="J60" s="6">
        <v>0</v>
      </c>
      <c r="K60" s="5">
        <f t="shared" si="14"/>
        <v>805511.35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780961.55</v>
      </c>
      <c r="I61" s="6">
        <v>0</v>
      </c>
      <c r="J61" s="6">
        <v>0</v>
      </c>
      <c r="K61" s="5">
        <f t="shared" si="14"/>
        <v>780961.55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378416.44</v>
      </c>
      <c r="J63" s="6">
        <v>0</v>
      </c>
      <c r="K63" s="5">
        <f t="shared" si="14"/>
        <v>378416.44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702507.88</v>
      </c>
      <c r="J64" s="6">
        <v>0</v>
      </c>
      <c r="K64" s="5">
        <f t="shared" si="14"/>
        <v>702507.88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405446.5</v>
      </c>
      <c r="K65" s="5">
        <f t="shared" si="14"/>
        <v>405446.5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2020-08-07T12:33:07Z</dcterms:modified>
  <cp:category/>
  <cp:version/>
  <cp:contentType/>
  <cp:contentStatus/>
</cp:coreProperties>
</file>